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Usuario\Desktop\Descargas\"/>
    </mc:Choice>
  </mc:AlternateContent>
  <xr:revisionPtr revIDLastSave="0" documentId="13_ncr:1_{D9DC51C9-EBED-46C8-BEEC-846F80AE9B82}" xr6:coauthVersionLast="47" xr6:coauthVersionMax="47" xr10:uidLastSave="{00000000-0000-0000-0000-000000000000}"/>
  <bookViews>
    <workbookView xWindow="20370" yWindow="-120" windowWidth="21840" windowHeight="13020" xr2:uid="{00000000-000D-0000-FFFF-FFFF00000000}"/>
  </bookViews>
  <sheets>
    <sheet name="Tablero" sheetId="1" r:id="rId1"/>
    <sheet name="Hoja3" sheetId="3" r:id="rId2"/>
    <sheet name="Hoja2" sheetId="2" r:id="rId3"/>
  </sheets>
  <definedNames>
    <definedName name="_xlnm.Print_Area" localSheetId="0">Tablero!$A$1:$P$31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0" i="1" l="1"/>
  <c r="I22" i="1"/>
  <c r="I29" i="1"/>
  <c r="I28" i="1"/>
  <c r="I27" i="1"/>
  <c r="I26" i="1"/>
  <c r="I24" i="1"/>
  <c r="I23" i="1"/>
  <c r="O13" i="1"/>
  <c r="B6" i="2" l="1"/>
  <c r="F13" i="1" l="1"/>
</calcChain>
</file>

<file path=xl/sharedStrings.xml><?xml version="1.0" encoding="utf-8"?>
<sst xmlns="http://schemas.openxmlformats.org/spreadsheetml/2006/main" count="78" uniqueCount="77">
  <si>
    <t>PRESUPUESTO VIGENTE PARA 2023</t>
  </si>
  <si>
    <t>AUTORIDADES</t>
  </si>
  <si>
    <t>SERVICIOS PERSONALES, TÉCNICOS Y PROFESIONALES</t>
  </si>
  <si>
    <t>Presupuesto vigente</t>
  </si>
  <si>
    <t>Descripción del programa</t>
  </si>
  <si>
    <t>Presupuesto ejecutado</t>
  </si>
  <si>
    <t>Procentaje de ejecución</t>
  </si>
  <si>
    <t>Información Pública</t>
  </si>
  <si>
    <t>Región 1: Guatemala</t>
  </si>
  <si>
    <t xml:space="preserve">PRESUPUESTO EJECUTADO </t>
  </si>
  <si>
    <t xml:space="preserve">PORCENTAJE DE EJECUCIÓN </t>
  </si>
  <si>
    <t>Presupuesto vigente 2023</t>
  </si>
  <si>
    <t>Porcentaje de ejecución</t>
  </si>
  <si>
    <t>Presupuesto para pago de salarios y honorarios</t>
  </si>
  <si>
    <t>Presupuesto ejecutado en pago de salarios y honorarios</t>
  </si>
  <si>
    <t>Porcentaje de ejecución en el pago de salarios y honorarios</t>
  </si>
  <si>
    <t>EJECUCIÓN PRESUPUESTARIA
POR GRUPOS DE GASTO</t>
  </si>
  <si>
    <t>EJECUCIÓN PRESUPUESTARIA POR CLASIFICACIÓN GEOGRÁFICA</t>
  </si>
  <si>
    <t>TABLERO DE RENDICIÓN DE CUENTAS</t>
  </si>
  <si>
    <t>Región 10: Servicios en el exterior</t>
  </si>
  <si>
    <t>GESTIÓN DE PRESUPUESTO</t>
  </si>
  <si>
    <t xml:space="preserve"> PROGRAMAS PRESUPUESTA-RIOS</t>
  </si>
  <si>
    <t>EJECUCIÓN 
POR FINALIDADES</t>
  </si>
  <si>
    <t>Servicios técnicos o profesionales subgrupo 18</t>
  </si>
  <si>
    <t>Servicios técnicos o profesionales 029</t>
  </si>
  <si>
    <t>PROGRAMA 1</t>
  </si>
  <si>
    <t>PROGRAMA 3</t>
  </si>
  <si>
    <t>Personal temporal 021
Personal temporal 022
Jornales 031</t>
  </si>
  <si>
    <t>Personal permanente 011</t>
  </si>
  <si>
    <t>MINISTERIO DE ENERGÍA Y MINAS</t>
  </si>
  <si>
    <t>Grupo (000): SERVICIOS PERSONALES</t>
  </si>
  <si>
    <t>Grupo (100): SERVICIOS NO PERSONALES</t>
  </si>
  <si>
    <t>Grupo (200): MATERIALES Y SUMINISTROS</t>
  </si>
  <si>
    <t>Grupo (300): PROPIEDAD, PLANTA, EQUIPO E INTANGIBLES</t>
  </si>
  <si>
    <t>Grupo (400): TRANSFERENCIAS CORRIENTES</t>
  </si>
  <si>
    <t>050000: ASUNTOS ECONÓMICOS</t>
  </si>
  <si>
    <t>010000: SERVICIOS PÚBLICOS GENERALES</t>
  </si>
  <si>
    <t>060000: PROTECCIÓN AMBIENTAL</t>
  </si>
  <si>
    <t>Región (I): METROPOLITANA</t>
  </si>
  <si>
    <t>Región (III): NORORIENTE</t>
  </si>
  <si>
    <t>Región (V): CENTRAL</t>
  </si>
  <si>
    <t>Región (VIII): PETÉN</t>
  </si>
  <si>
    <t>PROGRAMA 11</t>
  </si>
  <si>
    <t>PROGRAMA 12</t>
  </si>
  <si>
    <t>PROGRAMA 13</t>
  </si>
  <si>
    <t>PROGRAMA 14</t>
  </si>
  <si>
    <t>PROGRAMA 15</t>
  </si>
  <si>
    <t>PROGRAMA 99</t>
  </si>
  <si>
    <t>ACTIVIDADES CENTRALES</t>
  </si>
  <si>
    <t>DESARROLLO SOSTENIBLE DEL SECTOR ENERGETICO, MINERO Y DE HIDROCARBUROS (ACTIVIDAD COMUN A LOS PROGRAMAS 11, 12 Y 15)</t>
  </si>
  <si>
    <t>FOMENTO Y CONTROL EN LA EXPLORACION, EXPLOTACION Y COMERCIALIZACION DE HIDROCARBUROS</t>
  </si>
  <si>
    <t>FOMENTO A LA ACTIVIDAD MINERA</t>
  </si>
  <si>
    <t>SEGURIDAD RADIOLOGICA</t>
  </si>
  <si>
    <t>SERVICIOS TECNICOS DE LABORATORIO</t>
  </si>
  <si>
    <t>FOMENTO DE LAS ACTIVIDADES DE GENERACION, TRANSMISION Y DISTRIBUCION DE ENERGIA</t>
  </si>
  <si>
    <t>PARTIDAS NO ASIGNABLES A PROGRAMAS</t>
  </si>
  <si>
    <t>Ministro de Energía y Minas</t>
  </si>
  <si>
    <t>Manuel Eduardo Arita</t>
  </si>
  <si>
    <t>Viceministro de Energía y Minas encargado del área de minería e hidrocarburos</t>
  </si>
  <si>
    <t>Luis Aroldo Ayala Vargas</t>
  </si>
  <si>
    <t>Viceministro de Desarrollo Sostenible</t>
  </si>
  <si>
    <t>Oscar Rafael Pérez Ramírez</t>
  </si>
  <si>
    <t>Grupo (900): ASIGNACIONES GLOBALES</t>
  </si>
  <si>
    <t>000 personas
004 personas
000 personas</t>
  </si>
  <si>
    <t>Viceministro de Energía y Minas encargado del Área Energética</t>
  </si>
  <si>
    <t>Edward Enrique Fuentes López</t>
  </si>
  <si>
    <t>PRINCIPALES AVANCES O LOGROS
AL 31 DE JULIO DE 2023</t>
  </si>
  <si>
    <t>002 personas</t>
  </si>
  <si>
    <r>
      <rPr>
        <b/>
        <sz val="8.5"/>
        <color theme="1"/>
        <rFont val="Arial"/>
        <family val="2"/>
      </rPr>
      <t>PROGRAMA 11: Fomento y Control en la exploración, explotación y comercialización de Hidrocarburos</t>
    </r>
    <r>
      <rPr>
        <sz val="8.5"/>
        <color theme="1"/>
        <rFont val="Arial"/>
        <family val="2"/>
      </rPr>
      <t xml:space="preserve">
•Se continuó con la supervisión permanente en cuatro campos productores activos para fiscalizar la producción de hidrocarburos. 
Beneficiarios: Toda la población del país.
•Se continuó con la digitalización de formatos físicos de líneas sísmicas, registros de pozos petroleros perforados en las cuencas sedimentarias del país y mapas geológicos que resguarda el Archivo Técnico de Contratos de Operaciones Petroleras de la Dirección General de Hidrocarburos, para consulta de inversionistas, contratistas, universidades y público en general.
Beneficiarios: Toda la población del país.</t>
    </r>
    <r>
      <rPr>
        <b/>
        <sz val="8.5"/>
        <color theme="1"/>
        <rFont val="Arial"/>
        <family val="2"/>
      </rPr>
      <t xml:space="preserve">
•</t>
    </r>
    <r>
      <rPr>
        <sz val="8.5"/>
        <color theme="1"/>
        <rFont val="Arial"/>
        <family val="2"/>
      </rPr>
      <t xml:space="preserve">Se </t>
    </r>
    <r>
      <rPr>
        <sz val="8.5"/>
        <rFont val="Arial"/>
        <family val="2"/>
      </rPr>
      <t>continuó co</t>
    </r>
    <r>
      <rPr>
        <sz val="8.5"/>
        <color theme="1"/>
        <rFont val="Arial"/>
        <family val="2"/>
      </rPr>
      <t xml:space="preserve">n la disponibilidad del laboratorio Petrográfico de la Dirección General de Hidrocarburos, para el análisis de secciones delgadas de muestras de rocas de pozos petroleros, el cual también se encuentra abierto para consulta de instituciones como INSIVUMEH, CONRED, USAC-CUNOR y otros.  </t>
    </r>
    <r>
      <rPr>
        <b/>
        <sz val="8.5"/>
        <color theme="1"/>
        <rFont val="Arial"/>
        <family val="2"/>
      </rPr>
      <t xml:space="preserve">
</t>
    </r>
    <r>
      <rPr>
        <sz val="8.5"/>
        <rFont val="Arial"/>
        <family val="2"/>
      </rPr>
      <t xml:space="preserve">Beneficiarios: Población del área de incidencia del programa (región norte del país). 
•Se realizaron actividades de verificación de la calidad de los combustibles en 19 estaciones de servicio a través del laboratorio móvil, analizando 60 muestras de combustibles.
Beneficiarios: Toda la población del país.
</t>
    </r>
    <r>
      <rPr>
        <sz val="8.5"/>
        <color theme="1"/>
        <rFont val="Arial"/>
        <family val="2"/>
      </rPr>
      <t>•En cumplimiento al Decreto 05-2021, Ley para la Simplificación de Requisitos y Trámites Administrativos, a partir del 31 de agosto 2023 el Ministerio de Energía y Minas, a través de la Dirección General de Hidrocarburos, implementó una nueva plataforma electrónica para agilizar las solicitudes de primeras licencias de la cadena de comercialización de hidrocarburos relacionadas con importación, exportación, transporte y renovaciones.
Beneficiarios: Usuarios del Ministerio de Energía y Minas.</t>
    </r>
  </si>
  <si>
    <r>
      <rPr>
        <b/>
        <sz val="8.5"/>
        <color theme="1"/>
        <rFont val="Arial"/>
        <family val="2"/>
      </rPr>
      <t>PROGRAMA 12: Fomento a la Actividad Minera</t>
    </r>
    <r>
      <rPr>
        <sz val="8.5"/>
        <color theme="1"/>
        <rFont val="Arial"/>
        <family val="2"/>
      </rPr>
      <t xml:space="preserve"> 
•Ingreso a las arcas del Estado de Q13,697,289.00 en concepto de regalías de la Industria d</t>
    </r>
    <r>
      <rPr>
        <sz val="8.5"/>
        <rFont val="Arial"/>
        <family val="2"/>
      </rPr>
      <t>e Minera</t>
    </r>
    <r>
      <rPr>
        <sz val="8.5"/>
        <color theme="1"/>
        <rFont val="Arial"/>
        <family val="2"/>
      </rPr>
      <t>.
Beneficiarios: Toda la población del país.</t>
    </r>
  </si>
  <si>
    <r>
      <rPr>
        <b/>
        <sz val="8.5"/>
        <color theme="1"/>
        <rFont val="Arial"/>
        <family val="2"/>
      </rPr>
      <t>PROGRAMA 13: Seguridad Radiológica</t>
    </r>
    <r>
      <rPr>
        <sz val="8.5"/>
        <color theme="1"/>
        <rFont val="Arial"/>
        <family val="2"/>
      </rPr>
      <t xml:space="preserve">
</t>
    </r>
    <r>
      <rPr>
        <sz val="8.5"/>
        <rFont val="Arial"/>
        <family val="2"/>
      </rPr>
      <t>•77 inspecciones radiológicas con su respectivo dictamen en distintos departamentos del país.
Beneficiarios: 2,252,522  guatemaltecos directa e indirectamente protegidos contra cualquier sobreexposición a radiación ionizante.
•856 dictámenes con su respectivo licenciamiento, desagregados de la siguiente manera:
-152 dictámenes con su respectivo licenciamiento a personas individuales o jurídicas que utilizan equipos generadores, fuentes o actividades relacionadas con radiación ionizante y no ionizante.
-573 dictámenes con su respectivo licenciamiento a operadores individuales que utilizan equipos generadores, fuentes o actividades relacionadas con radiación, verificación o seguimiento.
-54 dictámenes con su respectivo licenciamiento a las actividades de comercialización, transporte o afines, relacionadas con equipos generadores, fuente de radiación, verificación o seguimiento.
-77 dictámenes de Inspecciones previo a licenciamiento a entidades públicas, personas individuales o Jurídicas que utilizan fuentes, equipos generadores, o que desarrollan actividades relacionadas con radiación.
Beneficiarios: 2,252,522 personas en los departamentos de Quetzaltenango, Chimaltenango, Huehuetenango, Santa Rosa, Sacatepéquez, Escuintla, Izabal, Petén, Jutiapa, Chiquimula y Guatemala.</t>
    </r>
    <r>
      <rPr>
        <sz val="8.5"/>
        <color theme="1"/>
        <rFont val="Arial"/>
        <family val="2"/>
      </rPr>
      <t xml:space="preserve">
•8 conferencias impartidas.
Beneficiarios: 81 personas, de las cuales el 56% son mujeres y 44% hombres.</t>
    </r>
  </si>
  <si>
    <r>
      <rPr>
        <b/>
        <sz val="8.5"/>
        <color theme="1"/>
        <rFont val="Arial"/>
        <family val="2"/>
      </rPr>
      <t>PROGRAMA 14: Servicios Técnicos de Laboratorio</t>
    </r>
    <r>
      <rPr>
        <sz val="8.5"/>
        <color theme="1"/>
        <rFont val="Arial"/>
        <family val="2"/>
      </rPr>
      <t xml:space="preserve">
•25,495 análisis de laboratorio (minerales, hidrocarburos y aplicaciones nucleares).</t>
    </r>
    <r>
      <rPr>
        <sz val="8.5"/>
        <color rgb="FFFF0000"/>
        <rFont val="Arial"/>
        <family val="2"/>
      </rPr>
      <t xml:space="preserve">
</t>
    </r>
    <r>
      <rPr>
        <sz val="8.5"/>
        <rFont val="Arial"/>
        <family val="2"/>
      </rPr>
      <t xml:space="preserve">Beneficiarios: A) Empresas exportadoras; B) Empresas industriales; C) Investigadores; y D) Población en general. </t>
    </r>
  </si>
  <si>
    <r>
      <rPr>
        <b/>
        <sz val="8.5"/>
        <rFont val="Arial"/>
        <family val="2"/>
      </rPr>
      <t>PROGRAMA 15: Fomento de las actividades de generación, transmisión y distribución de energía eléctrica
•</t>
    </r>
    <r>
      <rPr>
        <sz val="8.5"/>
        <rFont val="Arial"/>
        <family val="2"/>
      </rPr>
      <t>309 comunidades visitadas en las cuales se realizaron Informes de Evaluación Socioeconómica en 26,256 hogares donde más de 128,000 personas serán beneficiadas cuando se completen los proyectos de electrificación rural por el INDE.</t>
    </r>
    <r>
      <rPr>
        <b/>
        <sz val="8.5"/>
        <rFont val="Arial"/>
        <family val="2"/>
      </rPr>
      <t xml:space="preserve"> </t>
    </r>
    <r>
      <rPr>
        <sz val="8.5"/>
        <rFont val="Arial"/>
        <family val="2"/>
      </rPr>
      <t xml:space="preserve">Se notificaron 105 resoluciones de Informes de Evaluación Socioeconómica.
Beneficiarios: Población de los departamentos de Alta Verapaz, Izabal, Petén, Baja Verapaz, Chiquimula, Huehuetenango, Santa Rosa, San Marcos, Zacapa y Sololá. </t>
    </r>
    <r>
      <rPr>
        <b/>
        <sz val="8.5"/>
        <rFont val="Arial"/>
        <family val="2"/>
      </rPr>
      <t xml:space="preserve">
</t>
    </r>
    <r>
      <rPr>
        <sz val="8.5"/>
        <rFont val="Arial"/>
        <family val="2"/>
      </rPr>
      <t xml:space="preserve">
•26 informes que permitieron la identificación de 857 hogares sin cobertura eléctrica. 
Beneficiarios: Población de los Departamentos de Chiquimula, San Marcos, Huehuetenango, Zacapa, Jalapa, Jutiapa y Quetzaltenango.
•Se continúa con la meta de 2 avales del Ente Rector para proyectos de Inversión Pública.
•2 informes del monitoreo, evaluación y seguimiento de la expansión del Sistema Eléctrico Nacional.</t>
    </r>
    <r>
      <rPr>
        <b/>
        <sz val="8.5"/>
        <rFont val="Arial"/>
        <family val="2"/>
      </rPr>
      <t xml:space="preserve">
</t>
    </r>
    <r>
      <rPr>
        <sz val="8.5"/>
        <rFont val="Arial"/>
        <family val="2"/>
      </rPr>
      <t>•38 informes de verificación de cumplimiento de contratos suscritos entre el MEM y Agentes Generadores y Adjudicatarios.
•92 registros de Agentes y Grandes Usuarios del Mercado Mayorista.
•20 eventos que coadyuvaron a la promoción y divulgación de los beneficios de del desarrollo del Sistema Energético Nacional.
•2 informes para fomentar la promoción y divulgación de los resultados de la medición de generación de energía eléctrica.
Beneficiarios: Toda la población del país.</t>
    </r>
    <r>
      <rPr>
        <b/>
        <sz val="8.5"/>
        <rFont val="Arial"/>
        <family val="2"/>
      </rPr>
      <t xml:space="preserve">
•</t>
    </r>
    <r>
      <rPr>
        <sz val="8.5"/>
        <rFont val="Arial"/>
        <family val="2"/>
      </rPr>
      <t xml:space="preserve">3 dictámenes sobre la calificación de proyectos de energías renovables para la aplicación de incentivos.
Beneficiarios: Población de los departamentos de Escuintla y Jutiapa.
</t>
    </r>
    <r>
      <rPr>
        <b/>
        <sz val="8.5"/>
        <rFont val="Arial"/>
        <family val="2"/>
      </rPr>
      <t xml:space="preserve">
•</t>
    </r>
    <r>
      <rPr>
        <sz val="8.5"/>
        <rFont val="Arial"/>
        <family val="2"/>
      </rPr>
      <t>6 mapas generados a nivel departamental con información digital y georeferenciada, relacionados con el recurso eólico.
Beneficiarios: Población de los departamentos de Zacapa, Chiquimula, Izabal, Guatemala, Jalapa y Jutiapa.</t>
    </r>
  </si>
  <si>
    <r>
      <rPr>
        <b/>
        <sz val="8.5"/>
        <color theme="1"/>
        <rFont val="Arial"/>
        <family val="2"/>
      </rPr>
      <t>PROGRAMA 03: Desarrollo Sostenible del Séctor Energético, Minero y de Hidrocarburos
•</t>
    </r>
    <r>
      <rPr>
        <sz val="8.5"/>
        <color theme="1"/>
        <rFont val="Arial"/>
        <family val="2"/>
      </rPr>
      <t>30 Procesos de participación y de consulta para impulso de proyectos socio ambientales.
Beneficiarios: Población de los departamentos de Santa Rosa, Alta Verapaz, Izabal y Guatemala.</t>
    </r>
  </si>
  <si>
    <t>ACTUALIZADO AL 31 DE AGOSTO DEL 2023</t>
  </si>
  <si>
    <t>293 personas</t>
  </si>
  <si>
    <t>220 personas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</si>
</sst>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quot;#,##0;[Red]\-&quot;Q&quot;#,##0"/>
    <numFmt numFmtId="7" formatCode="&quot;Q&quot;#,##0.00;\-&quot;Q&quot;#,##0.00"/>
    <numFmt numFmtId="8" formatCode="&quot;Q&quot;#,##0.00;[Red]\-&quot;Q&quot;#,##0.00"/>
    <numFmt numFmtId="43" formatCode="_-* #,##0.00_-;\-* #,##0.00_-;_-* &quot;-&quot;??_-;_-@_-"/>
    <numFmt numFmtId="164" formatCode="0.0%"/>
    <numFmt numFmtId="165" formatCode="0.0"/>
    <numFmt numFmtId="166" formatCode="&quot;Q&quot;#,##0.00"/>
  </numFmts>
  <fonts count="17" x14ac:knownFonts="1">
    <font>
      <sz val="11"/>
      <color theme="1"/>
      <name val="Calibri"/>
      <family val="2"/>
      <scheme val="minor"/>
    </font>
    <font>
      <sz val="11"/>
      <color theme="1"/>
      <name val="Arial"/>
      <family val="2"/>
    </font>
    <font>
      <sz val="10"/>
      <color theme="1"/>
      <name val="Arial"/>
      <family val="2"/>
    </font>
    <font>
      <b/>
      <sz val="10"/>
      <color theme="1"/>
      <name val="Arial"/>
      <family val="2"/>
    </font>
    <font>
      <sz val="9"/>
      <color theme="1"/>
      <name val="Arial"/>
      <family val="2"/>
    </font>
    <font>
      <sz val="12"/>
      <color theme="1"/>
      <name val="Arial"/>
      <family val="2"/>
    </font>
    <font>
      <b/>
      <sz val="20"/>
      <color rgb="FF002060"/>
      <name val="Arial"/>
      <family val="2"/>
    </font>
    <font>
      <b/>
      <sz val="12"/>
      <color theme="0"/>
      <name val="Arial"/>
      <family val="2"/>
    </font>
    <font>
      <sz val="11"/>
      <color theme="1"/>
      <name val="Calibri"/>
      <family val="2"/>
      <scheme val="minor"/>
    </font>
    <font>
      <b/>
      <sz val="14"/>
      <color rgb="FFFF0000"/>
      <name val="Arial"/>
      <family val="2"/>
    </font>
    <font>
      <b/>
      <sz val="18"/>
      <color rgb="FF00B050"/>
      <name val="Arial"/>
      <family val="2"/>
    </font>
    <font>
      <sz val="8"/>
      <color theme="1"/>
      <name val="Arial"/>
      <family val="2"/>
    </font>
    <font>
      <sz val="8.5"/>
      <color theme="1"/>
      <name val="Arial"/>
      <family val="2"/>
    </font>
    <font>
      <b/>
      <sz val="8.5"/>
      <color theme="1"/>
      <name val="Arial"/>
      <family val="2"/>
    </font>
    <font>
      <sz val="8.5"/>
      <name val="Arial"/>
      <family val="2"/>
    </font>
    <font>
      <sz val="8.5"/>
      <color rgb="FFFF0000"/>
      <name val="Arial"/>
      <family val="2"/>
    </font>
    <font>
      <b/>
      <sz val="8.5"/>
      <name val="Arial"/>
      <family val="2"/>
    </font>
  </fonts>
  <fills count="5">
    <fill>
      <patternFill patternType="none"/>
    </fill>
    <fill>
      <patternFill patternType="gray125"/>
    </fill>
    <fill>
      <patternFill patternType="solid">
        <fgColor rgb="FF002060"/>
        <bgColor indexed="64"/>
      </patternFill>
    </fill>
    <fill>
      <patternFill patternType="solid">
        <fgColor theme="4" tint="0.79998168889431442"/>
        <bgColor indexed="64"/>
      </patternFill>
    </fill>
    <fill>
      <patternFill patternType="solid">
        <fgColor theme="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
    <xf numFmtId="0" fontId="0" fillId="0" borderId="0"/>
    <xf numFmtId="43" fontId="8" fillId="0" borderId="0" applyFont="0" applyFill="0" applyBorder="0" applyAlignment="0" applyProtection="0"/>
    <xf numFmtId="9" fontId="8" fillId="0" borderId="0" applyFont="0" applyFill="0" applyBorder="0" applyAlignment="0" applyProtection="0"/>
  </cellStyleXfs>
  <cellXfs count="147">
    <xf numFmtId="0" fontId="0" fillId="0" borderId="0" xfId="0"/>
    <xf numFmtId="0" fontId="0" fillId="4" borderId="0" xfId="0" applyFill="1"/>
    <xf numFmtId="0" fontId="2" fillId="4" borderId="0" xfId="0" applyFont="1" applyFill="1"/>
    <xf numFmtId="0" fontId="2" fillId="4" borderId="0" xfId="0" applyFont="1" applyFill="1" applyAlignment="1">
      <alignment horizontal="left" vertical="center" wrapText="1"/>
    </xf>
    <xf numFmtId="0" fontId="2" fillId="0" borderId="7" xfId="0" applyFont="1" applyBorder="1" applyAlignment="1">
      <alignment vertical="center" wrapText="1"/>
    </xf>
    <xf numFmtId="0" fontId="1" fillId="4" borderId="0" xfId="0" applyFont="1" applyFill="1"/>
    <xf numFmtId="0" fontId="2" fillId="0" borderId="5" xfId="0" applyFont="1" applyBorder="1" applyAlignment="1">
      <alignment horizontal="left" vertical="center" wrapText="1"/>
    </xf>
    <xf numFmtId="8" fontId="2" fillId="3" borderId="6" xfId="0" applyNumberFormat="1" applyFont="1" applyFill="1" applyBorder="1" applyAlignment="1">
      <alignment horizontal="center" vertical="center"/>
    </xf>
    <xf numFmtId="0" fontId="5" fillId="4" borderId="0" xfId="0" applyFont="1" applyFill="1"/>
    <xf numFmtId="0" fontId="4" fillId="4" borderId="0" xfId="0" applyFont="1" applyFill="1" applyAlignment="1">
      <alignment horizontal="center" vertical="top" wrapText="1"/>
    </xf>
    <xf numFmtId="6" fontId="2" fillId="4" borderId="0" xfId="0" applyNumberFormat="1" applyFont="1" applyFill="1" applyAlignment="1">
      <alignment horizontal="center" vertical="center"/>
    </xf>
    <xf numFmtId="7" fontId="2" fillId="4" borderId="1" xfId="1" applyNumberFormat="1" applyFont="1" applyFill="1" applyBorder="1" applyAlignment="1">
      <alignment horizontal="center" vertical="center"/>
    </xf>
    <xf numFmtId="0" fontId="11" fillId="4" borderId="0" xfId="0" applyFont="1" applyFill="1" applyAlignment="1">
      <alignment vertical="center"/>
    </xf>
    <xf numFmtId="0" fontId="2" fillId="0" borderId="5" xfId="0" applyFont="1" applyBorder="1" applyAlignment="1">
      <alignment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7" xfId="0" applyFont="1" applyBorder="1" applyAlignment="1">
      <alignment horizontal="left" vertical="center" wrapText="1"/>
    </xf>
    <xf numFmtId="0" fontId="3" fillId="4" borderId="13" xfId="0" applyFont="1" applyFill="1" applyBorder="1" applyAlignment="1">
      <alignment horizontal="center" vertical="center"/>
    </xf>
    <xf numFmtId="0" fontId="3" fillId="4" borderId="4" xfId="0" applyFont="1" applyFill="1" applyBorder="1" applyAlignment="1">
      <alignment horizontal="center" vertical="center" wrapText="1"/>
    </xf>
    <xf numFmtId="165" fontId="2" fillId="0" borderId="6" xfId="0" applyNumberFormat="1" applyFont="1" applyBorder="1" applyAlignment="1">
      <alignment horizontal="center" vertical="center"/>
    </xf>
    <xf numFmtId="166" fontId="2" fillId="4" borderId="0" xfId="0" applyNumberFormat="1" applyFont="1" applyFill="1"/>
    <xf numFmtId="0" fontId="2" fillId="3" borderId="25"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8" xfId="0" applyFont="1" applyFill="1" applyBorder="1" applyAlignment="1">
      <alignment horizontal="center" vertical="center" wrapText="1"/>
    </xf>
    <xf numFmtId="7" fontId="2" fillId="4" borderId="24" xfId="1" applyNumberFormat="1" applyFont="1" applyFill="1" applyBorder="1" applyAlignment="1">
      <alignment horizontal="center" vertical="center"/>
    </xf>
    <xf numFmtId="165" fontId="2" fillId="0" borderId="16" xfId="0" applyNumberFormat="1" applyFont="1" applyBorder="1" applyAlignment="1">
      <alignment horizontal="center" vertical="center"/>
    </xf>
    <xf numFmtId="0" fontId="2" fillId="0" borderId="35" xfId="0" applyFont="1" applyBorder="1" applyAlignment="1">
      <alignment horizontal="left" vertical="center" wrapText="1"/>
    </xf>
    <xf numFmtId="166" fontId="2" fillId="3" borderId="34" xfId="0" applyNumberFormat="1" applyFont="1" applyFill="1" applyBorder="1" applyAlignment="1">
      <alignment horizontal="center" vertical="center"/>
    </xf>
    <xf numFmtId="165" fontId="2" fillId="0" borderId="8" xfId="0" applyNumberFormat="1" applyFont="1" applyBorder="1" applyAlignment="1">
      <alignment horizontal="center" vertical="center"/>
    </xf>
    <xf numFmtId="7" fontId="2" fillId="4" borderId="37" xfId="1" applyNumberFormat="1" applyFont="1" applyFill="1" applyBorder="1" applyAlignment="1">
      <alignment horizontal="center" vertical="center"/>
    </xf>
    <xf numFmtId="166" fontId="2" fillId="3" borderId="6" xfId="0" applyNumberFormat="1" applyFont="1" applyFill="1" applyBorder="1" applyAlignment="1">
      <alignment horizontal="center" vertical="center"/>
    </xf>
    <xf numFmtId="166" fontId="2" fillId="3" borderId="16" xfId="0" applyNumberFormat="1" applyFont="1" applyFill="1" applyBorder="1" applyAlignment="1">
      <alignment horizontal="center" vertical="center"/>
    </xf>
    <xf numFmtId="0" fontId="12" fillId="0" borderId="3" xfId="0" applyFont="1" applyBorder="1" applyAlignment="1">
      <alignment horizontal="justify" vertical="center" wrapText="1"/>
    </xf>
    <xf numFmtId="0" fontId="12" fillId="0" borderId="13" xfId="0" applyFont="1" applyBorder="1" applyAlignment="1">
      <alignment horizontal="justify" vertical="center" wrapText="1"/>
    </xf>
    <xf numFmtId="0" fontId="12" fillId="0" borderId="4" xfId="0" applyFont="1" applyBorder="1" applyAlignment="1">
      <alignment horizontal="justify" vertical="center" wrapText="1"/>
    </xf>
    <xf numFmtId="0" fontId="12" fillId="4" borderId="28" xfId="0" applyFont="1" applyFill="1" applyBorder="1" applyAlignment="1">
      <alignment horizontal="left" vertical="center" wrapText="1"/>
    </xf>
    <xf numFmtId="0" fontId="12" fillId="4" borderId="29" xfId="0" applyFont="1" applyFill="1" applyBorder="1" applyAlignment="1">
      <alignment horizontal="left" vertical="center" wrapText="1"/>
    </xf>
    <xf numFmtId="0" fontId="12" fillId="4" borderId="30" xfId="0" applyFont="1" applyFill="1" applyBorder="1" applyAlignment="1">
      <alignment horizontal="left" vertical="center" wrapText="1"/>
    </xf>
    <xf numFmtId="0" fontId="12" fillId="4" borderId="9" xfId="0" applyFont="1" applyFill="1" applyBorder="1" applyAlignment="1">
      <alignment horizontal="left" vertical="center" wrapText="1"/>
    </xf>
    <xf numFmtId="0" fontId="12" fillId="4" borderId="0" xfId="0" applyFont="1" applyFill="1" applyAlignment="1">
      <alignment horizontal="left" vertical="center" wrapText="1"/>
    </xf>
    <xf numFmtId="0" fontId="12" fillId="4" borderId="10" xfId="0" applyFont="1" applyFill="1" applyBorder="1" applyAlignment="1">
      <alignment horizontal="left" vertical="center" wrapText="1"/>
    </xf>
    <xf numFmtId="0" fontId="12" fillId="4" borderId="31" xfId="0" applyFont="1" applyFill="1" applyBorder="1" applyAlignment="1">
      <alignment horizontal="left" vertical="center" wrapText="1"/>
    </xf>
    <xf numFmtId="0" fontId="12" fillId="4" borderId="32" xfId="0" applyFont="1" applyFill="1" applyBorder="1" applyAlignment="1">
      <alignment horizontal="left" vertical="center" wrapText="1"/>
    </xf>
    <xf numFmtId="0" fontId="12" fillId="4" borderId="33" xfId="0" applyFont="1" applyFill="1" applyBorder="1" applyAlignment="1">
      <alignment horizontal="left" vertical="center" wrapText="1"/>
    </xf>
    <xf numFmtId="0" fontId="12" fillId="0" borderId="28" xfId="0" applyFont="1" applyBorder="1" applyAlignment="1">
      <alignment horizontal="left" vertical="center" wrapText="1"/>
    </xf>
    <xf numFmtId="0" fontId="12" fillId="0" borderId="29" xfId="0" applyFont="1" applyBorder="1" applyAlignment="1">
      <alignment horizontal="left" vertical="center" wrapText="1"/>
    </xf>
    <xf numFmtId="0" fontId="12" fillId="0" borderId="30" xfId="0" applyFont="1" applyBorder="1" applyAlignment="1">
      <alignment horizontal="left"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7" fontId="2" fillId="0" borderId="2" xfId="1" applyNumberFormat="1" applyFont="1" applyBorder="1" applyAlignment="1">
      <alignment horizontal="center" vertical="center"/>
    </xf>
    <xf numFmtId="7" fontId="2" fillId="0" borderId="27" xfId="1" applyNumberFormat="1" applyFont="1" applyBorder="1" applyAlignment="1">
      <alignment horizontal="center" vertical="center"/>
    </xf>
    <xf numFmtId="0" fontId="2" fillId="0" borderId="28"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42" xfId="0" applyFont="1" applyBorder="1" applyAlignment="1">
      <alignment horizontal="center" vertical="center" wrapText="1"/>
    </xf>
    <xf numFmtId="7" fontId="2" fillId="0" borderId="1" xfId="1" applyNumberFormat="1" applyFont="1" applyBorder="1" applyAlignment="1">
      <alignment horizontal="center" vertical="center"/>
    </xf>
    <xf numFmtId="0" fontId="16" fillId="0" borderId="28" xfId="0" applyFont="1" applyBorder="1" applyAlignment="1">
      <alignment horizontal="left" vertical="center" wrapText="1"/>
    </xf>
    <xf numFmtId="0" fontId="12" fillId="0" borderId="11" xfId="0" applyFont="1" applyBorder="1" applyAlignment="1">
      <alignment horizontal="left" vertical="center" wrapText="1"/>
    </xf>
    <xf numFmtId="0" fontId="12" fillId="0" borderId="45" xfId="0" applyFont="1" applyBorder="1" applyAlignment="1">
      <alignment horizontal="left" vertical="center" wrapText="1"/>
    </xf>
    <xf numFmtId="0" fontId="12" fillId="0" borderId="12" xfId="0" applyFont="1" applyBorder="1" applyAlignment="1">
      <alignment horizontal="left" vertical="center" wrapText="1"/>
    </xf>
    <xf numFmtId="0" fontId="7" fillId="2" borderId="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2" fillId="4" borderId="0" xfId="0" applyFont="1" applyFill="1" applyAlignment="1">
      <alignment horizontal="left" vertical="center" wrapText="1"/>
    </xf>
    <xf numFmtId="0" fontId="2" fillId="0" borderId="17"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0" applyFont="1" applyBorder="1" applyAlignment="1">
      <alignment horizontal="center" vertical="center" wrapText="1"/>
    </xf>
    <xf numFmtId="0" fontId="2" fillId="3" borderId="30"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33" xfId="0" applyFont="1" applyFill="1" applyBorder="1" applyAlignment="1">
      <alignment horizontal="center" vertical="center"/>
    </xf>
    <xf numFmtId="0" fontId="7" fillId="2" borderId="18" xfId="0" applyFont="1" applyFill="1" applyBorder="1" applyAlignment="1">
      <alignment horizontal="center" vertical="center" wrapText="1"/>
    </xf>
    <xf numFmtId="0" fontId="7" fillId="2" borderId="19" xfId="0" applyFont="1" applyFill="1" applyBorder="1" applyAlignment="1">
      <alignment horizontal="center" vertical="center"/>
    </xf>
    <xf numFmtId="0" fontId="2" fillId="0" borderId="35" xfId="0" applyFont="1" applyBorder="1" applyAlignment="1">
      <alignment horizontal="center" vertical="center" wrapText="1"/>
    </xf>
    <xf numFmtId="0" fontId="2" fillId="4" borderId="28" xfId="0" applyFont="1" applyFill="1" applyBorder="1" applyAlignment="1">
      <alignment horizontal="center" vertical="center" wrapText="1"/>
    </xf>
    <xf numFmtId="0" fontId="2" fillId="4" borderId="30"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40" xfId="0" applyFont="1" applyBorder="1" applyAlignment="1">
      <alignment horizontal="center" vertical="center" wrapText="1"/>
    </xf>
    <xf numFmtId="7" fontId="2" fillId="0" borderId="41" xfId="1" applyNumberFormat="1" applyFont="1" applyBorder="1" applyAlignment="1">
      <alignment horizontal="center" vertical="center"/>
    </xf>
    <xf numFmtId="7" fontId="2" fillId="0" borderId="40" xfId="1" applyNumberFormat="1" applyFont="1" applyBorder="1" applyAlignment="1">
      <alignment horizontal="center" vertical="center"/>
    </xf>
    <xf numFmtId="7" fontId="2" fillId="4" borderId="37" xfId="1" applyNumberFormat="1" applyFont="1" applyFill="1" applyBorder="1" applyAlignment="1">
      <alignment horizontal="center" vertical="center"/>
    </xf>
    <xf numFmtId="7" fontId="2" fillId="4" borderId="44" xfId="1" applyNumberFormat="1" applyFont="1" applyFill="1" applyBorder="1" applyAlignment="1">
      <alignment horizontal="center" vertical="center"/>
    </xf>
    <xf numFmtId="0" fontId="2" fillId="0" borderId="3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8" fontId="2" fillId="4" borderId="0" xfId="0" applyNumberFormat="1" applyFont="1" applyFill="1" applyAlignment="1">
      <alignment horizontal="center" vertical="center"/>
    </xf>
    <xf numFmtId="0" fontId="2" fillId="4" borderId="0" xfId="0" applyFont="1" applyFill="1" applyAlignment="1">
      <alignment horizontal="center" vertical="center"/>
    </xf>
    <xf numFmtId="0" fontId="7" fillId="2" borderId="46" xfId="0" applyFont="1" applyFill="1" applyBorder="1" applyAlignment="1">
      <alignment horizontal="center" vertical="center" wrapText="1"/>
    </xf>
    <xf numFmtId="0" fontId="7" fillId="2" borderId="47" xfId="0" applyFont="1" applyFill="1" applyBorder="1" applyAlignment="1">
      <alignment horizontal="center" vertical="center" wrapText="1"/>
    </xf>
    <xf numFmtId="0" fontId="7" fillId="2" borderId="48" xfId="0" applyFont="1" applyFill="1" applyBorder="1" applyAlignment="1">
      <alignment horizontal="center" vertical="center" wrapText="1"/>
    </xf>
    <xf numFmtId="0" fontId="7" fillId="2" borderId="49" xfId="0" applyFont="1" applyFill="1" applyBorder="1" applyAlignment="1">
      <alignment horizontal="center" vertical="center" wrapText="1"/>
    </xf>
    <xf numFmtId="166" fontId="2" fillId="3" borderId="16" xfId="0" applyNumberFormat="1" applyFont="1" applyFill="1" applyBorder="1" applyAlignment="1">
      <alignment horizontal="center" vertical="center"/>
    </xf>
    <xf numFmtId="166" fontId="2" fillId="3" borderId="23" xfId="0" applyNumberFormat="1" applyFont="1" applyFill="1" applyBorder="1" applyAlignment="1">
      <alignment horizontal="center" vertical="center"/>
    </xf>
    <xf numFmtId="166" fontId="2" fillId="3" borderId="15" xfId="0" applyNumberFormat="1" applyFont="1" applyFill="1" applyBorder="1" applyAlignment="1">
      <alignment horizontal="center" vertical="center"/>
    </xf>
    <xf numFmtId="0" fontId="2" fillId="0" borderId="17" xfId="0" applyFont="1" applyBorder="1" applyAlignment="1">
      <alignment horizontal="left" vertical="center" wrapText="1"/>
    </xf>
    <xf numFmtId="0" fontId="2" fillId="0" borderId="22" xfId="0" applyFont="1" applyBorder="1" applyAlignment="1">
      <alignment horizontal="left" vertical="center" wrapText="1"/>
    </xf>
    <xf numFmtId="0" fontId="2" fillId="0" borderId="14" xfId="0" applyFont="1" applyBorder="1" applyAlignment="1">
      <alignment horizontal="left" vertical="center" wrapText="1"/>
    </xf>
    <xf numFmtId="8" fontId="2" fillId="3" borderId="6" xfId="0" applyNumberFormat="1" applyFont="1" applyFill="1" applyBorder="1" applyAlignment="1">
      <alignment horizontal="center" vertical="center"/>
    </xf>
    <xf numFmtId="8" fontId="2" fillId="3" borderId="8" xfId="0" applyNumberFormat="1" applyFont="1" applyFill="1" applyBorder="1" applyAlignment="1">
      <alignment horizontal="center" vertical="center"/>
    </xf>
    <xf numFmtId="0" fontId="2" fillId="0" borderId="5" xfId="0" applyFont="1" applyBorder="1" applyAlignment="1">
      <alignment vertical="center" wrapText="1"/>
    </xf>
    <xf numFmtId="0" fontId="2" fillId="0" borderId="7" xfId="0" applyFont="1" applyBorder="1" applyAlignment="1">
      <alignment vertical="center" wrapText="1"/>
    </xf>
    <xf numFmtId="10" fontId="2" fillId="3" borderId="16" xfId="2" applyNumberFormat="1" applyFont="1" applyFill="1" applyBorder="1" applyAlignment="1">
      <alignment horizontal="center" vertical="center"/>
    </xf>
    <xf numFmtId="10" fontId="2" fillId="3" borderId="15" xfId="2" applyNumberFormat="1" applyFont="1" applyFill="1" applyBorder="1" applyAlignment="1">
      <alignment horizontal="center" vertical="center"/>
    </xf>
    <xf numFmtId="0" fontId="2" fillId="0" borderId="5" xfId="0" applyFont="1" applyBorder="1" applyAlignment="1">
      <alignment horizontal="left" vertical="center" wrapText="1"/>
    </xf>
    <xf numFmtId="0" fontId="2" fillId="3" borderId="6" xfId="0" applyFont="1" applyFill="1" applyBorder="1" applyAlignment="1">
      <alignment horizontal="center" vertical="center"/>
    </xf>
    <xf numFmtId="10" fontId="2" fillId="3" borderId="30" xfId="0" applyNumberFormat="1" applyFont="1" applyFill="1" applyBorder="1" applyAlignment="1">
      <alignment horizontal="center" vertical="center"/>
    </xf>
    <xf numFmtId="10" fontId="2" fillId="3" borderId="10" xfId="0" applyNumberFormat="1" applyFont="1" applyFill="1" applyBorder="1" applyAlignment="1">
      <alignment horizontal="center" vertical="center"/>
    </xf>
    <xf numFmtId="10" fontId="2" fillId="3" borderId="33" xfId="0" applyNumberFormat="1" applyFont="1" applyFill="1" applyBorder="1" applyAlignment="1">
      <alignment horizontal="center" vertical="center"/>
    </xf>
    <xf numFmtId="165" fontId="2" fillId="0" borderId="16" xfId="0" applyNumberFormat="1" applyFont="1" applyBorder="1" applyAlignment="1">
      <alignment horizontal="center" vertical="center"/>
    </xf>
    <xf numFmtId="165" fontId="2" fillId="0" borderId="15" xfId="0" applyNumberFormat="1" applyFont="1" applyBorder="1" applyAlignment="1">
      <alignment horizontal="center" vertical="center"/>
    </xf>
    <xf numFmtId="166" fontId="2" fillId="3" borderId="6" xfId="0" applyNumberFormat="1" applyFont="1" applyFill="1" applyBorder="1" applyAlignment="1">
      <alignment horizontal="center" vertical="center"/>
    </xf>
    <xf numFmtId="0" fontId="6" fillId="4" borderId="0" xfId="0" applyFont="1" applyFill="1" applyAlignment="1">
      <alignment horizontal="center"/>
    </xf>
    <xf numFmtId="17" fontId="9" fillId="4" borderId="0" xfId="0" applyNumberFormat="1" applyFont="1" applyFill="1" applyAlignment="1">
      <alignment horizontal="center"/>
    </xf>
    <xf numFmtId="0" fontId="9" fillId="4" borderId="0" xfId="0" applyFont="1" applyFill="1" applyAlignment="1">
      <alignment horizontal="center"/>
    </xf>
    <xf numFmtId="0" fontId="10" fillId="4" borderId="0" xfId="0" applyFont="1" applyFill="1" applyAlignment="1">
      <alignment horizontal="center"/>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34" xfId="0" applyFont="1" applyFill="1" applyBorder="1" applyAlignment="1">
      <alignment horizontal="center" vertical="center"/>
    </xf>
    <xf numFmtId="0" fontId="2" fillId="0" borderId="26" xfId="0" applyFont="1" applyBorder="1" applyAlignment="1">
      <alignment horizontal="justify" vertical="center" wrapText="1"/>
    </xf>
    <xf numFmtId="0" fontId="2" fillId="0" borderId="27" xfId="0" applyFont="1" applyBorder="1" applyAlignment="1">
      <alignment horizontal="justify" vertical="center" wrapText="1"/>
    </xf>
    <xf numFmtId="0" fontId="3" fillId="4" borderId="13" xfId="0" applyFont="1" applyFill="1" applyBorder="1" applyAlignment="1">
      <alignment horizontal="center" vertical="center"/>
    </xf>
    <xf numFmtId="7" fontId="2" fillId="0" borderId="36" xfId="1" applyNumberFormat="1" applyFont="1" applyBorder="1" applyAlignment="1">
      <alignment horizontal="center" vertical="center"/>
    </xf>
    <xf numFmtId="7" fontId="2" fillId="0" borderId="38" xfId="1" applyNumberFormat="1" applyFont="1" applyBorder="1" applyAlignment="1">
      <alignment horizontal="center" vertical="center"/>
    </xf>
    <xf numFmtId="7" fontId="2" fillId="0" borderId="43" xfId="1" applyNumberFormat="1" applyFont="1" applyBorder="1" applyAlignment="1">
      <alignment horizontal="center" vertical="center"/>
    </xf>
    <xf numFmtId="7" fontId="2" fillId="0" borderId="42" xfId="1" applyNumberFormat="1" applyFont="1" applyBorder="1" applyAlignment="1">
      <alignment horizontal="center" vertical="center"/>
    </xf>
    <xf numFmtId="0" fontId="2" fillId="3" borderId="16"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3" fillId="4" borderId="3" xfId="0" applyFont="1" applyFill="1" applyBorder="1" applyAlignment="1">
      <alignment horizontal="center" vertical="center"/>
    </xf>
    <xf numFmtId="6" fontId="2" fillId="3" borderId="16" xfId="0" applyNumberFormat="1" applyFont="1" applyFill="1" applyBorder="1" applyAlignment="1">
      <alignment horizontal="center" vertical="center"/>
    </xf>
    <xf numFmtId="6" fontId="2" fillId="3" borderId="15" xfId="0" applyNumberFormat="1" applyFont="1" applyFill="1" applyBorder="1" applyAlignment="1">
      <alignment horizontal="center" vertical="center"/>
    </xf>
    <xf numFmtId="164" fontId="2" fillId="3" borderId="16" xfId="0" applyNumberFormat="1" applyFont="1" applyFill="1" applyBorder="1" applyAlignment="1">
      <alignment horizontal="center" vertical="center"/>
    </xf>
    <xf numFmtId="164" fontId="2" fillId="3" borderId="15" xfId="0" applyNumberFormat="1" applyFont="1" applyFill="1" applyBorder="1" applyAlignment="1">
      <alignment horizontal="center" vertical="center"/>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38736253002163E-2"/>
          <c:y val="0.12900420658752612"/>
          <c:w val="0.8958558942717848"/>
          <c:h val="0.71746056396628399"/>
        </c:manualLayout>
      </c:layout>
      <c:pieChart>
        <c:varyColors val="1"/>
        <c:ser>
          <c:idx val="0"/>
          <c:order val="0"/>
          <c:spPr>
            <a:ln>
              <a:solidFill>
                <a:schemeClr val="tx1"/>
              </a:solidFill>
            </a:ln>
          </c:spPr>
          <c:dPt>
            <c:idx val="0"/>
            <c:bubble3D val="0"/>
            <c:spPr>
              <a:solidFill>
                <a:srgbClr val="002060"/>
              </a:solidFill>
              <a:ln>
                <a:solidFill>
                  <a:schemeClr val="tx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2-3582-403D-9FBD-6373B6A6FF21}"/>
              </c:ext>
            </c:extLst>
          </c:dPt>
          <c:dPt>
            <c:idx val="1"/>
            <c:bubble3D val="0"/>
            <c:spPr>
              <a:solidFill>
                <a:schemeClr val="accent2"/>
              </a:solidFill>
              <a:ln>
                <a:solidFill>
                  <a:schemeClr val="tx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86C7-49A9-8029-4A591DDAE0A9}"/>
              </c:ext>
            </c:extLst>
          </c:dPt>
          <c:dPt>
            <c:idx val="2"/>
            <c:bubble3D val="0"/>
            <c:spPr>
              <a:solidFill>
                <a:schemeClr val="accent1">
                  <a:lumMod val="40000"/>
                  <a:lumOff val="60000"/>
                </a:schemeClr>
              </a:solidFill>
              <a:ln>
                <a:solidFill>
                  <a:schemeClr val="tx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3582-403D-9FBD-6373B6A6FF21}"/>
              </c:ext>
            </c:extLst>
          </c:dPt>
          <c:dPt>
            <c:idx val="3"/>
            <c:bubble3D val="0"/>
            <c:spPr>
              <a:solidFill>
                <a:schemeClr val="accent4"/>
              </a:solidFill>
              <a:ln>
                <a:solidFill>
                  <a:schemeClr val="tx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86C7-49A9-8029-4A591DDAE0A9}"/>
              </c:ext>
            </c:extLst>
          </c:dPt>
          <c:dPt>
            <c:idx val="4"/>
            <c:bubble3D val="0"/>
            <c:spPr>
              <a:solidFill>
                <a:schemeClr val="accent5"/>
              </a:solidFill>
              <a:ln>
                <a:solidFill>
                  <a:schemeClr val="tx1"/>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86C7-49A9-8029-4A591DDAE0A9}"/>
              </c:ext>
            </c:extLst>
          </c:dPt>
          <c:dLbls>
            <c:delete val="1"/>
          </c:dLbls>
          <c:val>
            <c:numRef>
              <c:f>Tablero!$F$8:$F$12</c:f>
              <c:numCache>
                <c:formatCode>"Q"#,##0.00</c:formatCode>
                <c:ptCount val="5"/>
                <c:pt idx="0">
                  <c:v>314422919</c:v>
                </c:pt>
                <c:pt idx="2">
                  <c:v>271356337.64999998</c:v>
                </c:pt>
              </c:numCache>
            </c:numRef>
          </c:val>
          <c:extLst>
            <c:ext xmlns:c16="http://schemas.microsoft.com/office/drawing/2014/chart" uri="{C3380CC4-5D6E-409C-BE32-E72D297353CC}">
              <c16:uniqueId val="{00000000-3582-403D-9FBD-6373B6A6FF21}"/>
            </c:ext>
          </c:extLst>
        </c:ser>
        <c:dLbls>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G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611111111111108E-2"/>
          <c:y val="0.21071303587051618"/>
          <c:w val="0.81388888888888888"/>
          <c:h val="0.44415099154272381"/>
        </c:manualLayout>
      </c:layout>
      <c:pie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4-CD73-44CA-9A9F-259D5A9065EB}"/>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2-CD73-44CA-9A9F-259D5A9065EB}"/>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3-CD73-44CA-9A9F-259D5A9065EB}"/>
              </c:ext>
            </c:extLst>
          </c:dPt>
          <c:dLbls>
            <c:dLbl>
              <c:idx val="0"/>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fld id="{3D8A7FFA-DE52-4AEA-92FC-D1D4B3E21689}" type="VALUE">
                      <a:rPr lang="en-US" sz="800"/>
                      <a:pPr>
                        <a:defRPr sz="800" b="0" i="0" u="none" strike="noStrike" kern="1200" baseline="0">
                          <a:solidFill>
                            <a:schemeClr val="tx1">
                              <a:lumMod val="75000"/>
                              <a:lumOff val="25000"/>
                            </a:schemeClr>
                          </a:solidFill>
                          <a:latin typeface="+mn-lt"/>
                          <a:ea typeface="+mn-ea"/>
                          <a:cs typeface="+mn-cs"/>
                        </a:defRPr>
                      </a:pPr>
                      <a:t>[VALOR]</a:t>
                    </a:fld>
                    <a:br>
                      <a:rPr lang="en-US" sz="800"/>
                    </a:br>
                    <a:fld id="{1C5B23B2-7162-4B80-A9E8-A5A16CBDC1F8}"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n-US" sz="800"/>
                  </a:p>
                </c:rich>
              </c:tx>
              <c:spPr>
                <a:noFill/>
                <a:ln>
                  <a:noFill/>
                </a:ln>
                <a:effectLst/>
              </c:spPr>
              <c:dLblPos val="outEnd"/>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4-CD73-44CA-9A9F-259D5A9065EB}"/>
                </c:ext>
              </c:extLst>
            </c:dLbl>
            <c:dLbl>
              <c:idx val="1"/>
              <c:tx>
                <c:rich>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fld id="{12C438FD-62FF-4644-A6B2-A532F7EC1A77}" type="VALUE">
                      <a:rPr lang="en-US" sz="800"/>
                      <a:pPr>
                        <a:defRPr sz="800" b="0" i="0" u="none" strike="noStrike" kern="1200" baseline="0">
                          <a:solidFill>
                            <a:schemeClr val="tx1">
                              <a:lumMod val="75000"/>
                              <a:lumOff val="25000"/>
                            </a:schemeClr>
                          </a:solidFill>
                          <a:latin typeface="+mn-lt"/>
                          <a:ea typeface="+mn-ea"/>
                          <a:cs typeface="+mn-cs"/>
                        </a:defRPr>
                      </a:pPr>
                      <a:t>[VALOR]</a:t>
                    </a:fld>
                    <a:r>
                      <a:rPr lang="en-US" sz="800"/>
                      <a:t> </a:t>
                    </a:r>
                  </a:p>
                  <a:p>
                    <a:pPr>
                      <a:defRPr sz="800" b="0" i="0" u="none" strike="noStrike" kern="1200" baseline="0">
                        <a:solidFill>
                          <a:schemeClr val="tx1">
                            <a:lumMod val="75000"/>
                            <a:lumOff val="25000"/>
                          </a:schemeClr>
                        </a:solidFill>
                        <a:latin typeface="+mn-lt"/>
                        <a:ea typeface="+mn-ea"/>
                        <a:cs typeface="+mn-cs"/>
                      </a:defRPr>
                    </a:pPr>
                    <a:fld id="{A69968F2-94F4-474F-8704-50D53039107D}"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s-GT"/>
                  </a:p>
                </c:rich>
              </c:tx>
              <c:spPr>
                <a:noFill/>
                <a:ln>
                  <a:noFill/>
                </a:ln>
                <a:effectLst/>
              </c:spPr>
              <c:dLblPos val="outEnd"/>
              <c:showLegendKey val="0"/>
              <c:showVal val="0"/>
              <c:showCatName val="0"/>
              <c:showSerName val="0"/>
              <c:showPercent val="0"/>
              <c:showBubbleSize val="0"/>
              <c:extLst>
                <c:ext xmlns:c15="http://schemas.microsoft.com/office/drawing/2012/chart" uri="{CE6537A1-D6FC-4f65-9D91-7224C49458BB}">
                  <c15:layout>
                    <c:manualLayout>
                      <c:w val="0.48751015243615714"/>
                      <c:h val="0.16645860339876034"/>
                    </c:manualLayout>
                  </c15:layout>
                  <c15:dlblFieldTable/>
                  <c15:showDataLabelsRange val="0"/>
                </c:ext>
                <c:ext xmlns:c16="http://schemas.microsoft.com/office/drawing/2014/chart" uri="{C3380CC4-5D6E-409C-BE32-E72D297353CC}">
                  <c16:uniqueId val="{00000002-CD73-44CA-9A9F-259D5A9065EB}"/>
                </c:ext>
              </c:extLst>
            </c:dLbl>
            <c:dLbl>
              <c:idx val="2"/>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fld id="{629FB6D2-6481-406C-8E24-FE9F9136CEF4}" type="VALUE">
                      <a:rPr lang="en-US" sz="800"/>
                      <a:pPr>
                        <a:defRPr sz="800" b="0" i="0" u="none" strike="noStrike" kern="1200" baseline="0">
                          <a:solidFill>
                            <a:schemeClr val="tx1">
                              <a:lumMod val="75000"/>
                              <a:lumOff val="25000"/>
                            </a:schemeClr>
                          </a:solidFill>
                          <a:latin typeface="+mn-lt"/>
                          <a:ea typeface="+mn-ea"/>
                          <a:cs typeface="+mn-cs"/>
                        </a:defRPr>
                      </a:pPr>
                      <a:t>[VALOR]</a:t>
                    </a:fld>
                    <a:endParaRPr lang="en-US" sz="800"/>
                  </a:p>
                  <a:p>
                    <a:pPr>
                      <a:defRPr sz="800" b="0" i="0" u="none" strike="noStrike" kern="1200" baseline="0">
                        <a:solidFill>
                          <a:schemeClr val="tx1">
                            <a:lumMod val="75000"/>
                            <a:lumOff val="25000"/>
                          </a:schemeClr>
                        </a:solidFill>
                        <a:latin typeface="+mn-lt"/>
                        <a:ea typeface="+mn-ea"/>
                        <a:cs typeface="+mn-cs"/>
                      </a:defRPr>
                    </a:pPr>
                    <a:fld id="{11B67D9D-0B42-41C9-B7EF-C7CDB957ACD6}"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s-GT"/>
                  </a:p>
                </c:rich>
              </c:tx>
              <c:spPr>
                <a:noFill/>
                <a:ln>
                  <a:noFill/>
                </a:ln>
                <a:effectLst/>
              </c:spPr>
              <c:dLblPos val="outEnd"/>
              <c:showLegendKey val="0"/>
              <c:showVal val="0"/>
              <c:showCatName val="0"/>
              <c:showSerName val="0"/>
              <c:showPercent val="0"/>
              <c:showBubbleSize val="0"/>
              <c:extLst>
                <c:ext xmlns:c15="http://schemas.microsoft.com/office/drawing/2012/chart" uri="{CE6537A1-D6FC-4f65-9D91-7224C49458BB}">
                  <c15:layout>
                    <c:manualLayout>
                      <c:w val="0.43308078346884155"/>
                      <c:h val="0.16574688113508759"/>
                    </c:manualLayout>
                  </c15:layout>
                  <c15:dlblFieldTable/>
                  <c15:showDataLabelsRange val="0"/>
                </c:ext>
                <c:ext xmlns:c16="http://schemas.microsoft.com/office/drawing/2014/chart" uri="{C3380CC4-5D6E-409C-BE32-E72D297353CC}">
                  <c16:uniqueId val="{00000003-CD73-44CA-9A9F-259D5A9065EB}"/>
                </c:ext>
              </c:extLst>
            </c:dLbl>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s-GT"/>
              </a:p>
            </c:txPr>
            <c:dLblPos val="outEnd"/>
            <c:showLegendKey val="0"/>
            <c:showVal val="0"/>
            <c:showCatName val="0"/>
            <c:showSerName val="0"/>
            <c:showPercent val="0"/>
            <c:showBubbleSize val="0"/>
            <c:extLst>
              <c:ext xmlns:c15="http://schemas.microsoft.com/office/drawing/2012/chart" uri="{CE6537A1-D6FC-4f65-9D91-7224C49458BB}"/>
            </c:extLst>
          </c:dLbls>
          <c:cat>
            <c:strRef>
              <c:extLst>
                <c:ext xmlns:c15="http://schemas.microsoft.com/office/drawing/2012/chart" uri="{02D57815-91ED-43cb-92C2-25804820EDAC}">
                  <c15:fullRef>
                    <c15:sqref>Hoja2!$A$2:$A$7</c15:sqref>
                  </c15:fullRef>
                </c:ext>
              </c:extLst>
              <c:f>(Hoja2!$A$2,Hoja2!$A$4,Hoja2!$A$6)</c:f>
              <c:strCache>
                <c:ptCount val="3"/>
                <c:pt idx="0">
                  <c:v>PRESUPUESTO VIGENTE PARA 2023</c:v>
                </c:pt>
                <c:pt idx="1">
                  <c:v>PRESUPUESTO EJECUTADO </c:v>
                </c:pt>
                <c:pt idx="2">
                  <c:v>PORCENTAJE DE EJECUCIÓN </c:v>
                </c:pt>
              </c:strCache>
            </c:strRef>
          </c:cat>
          <c:val>
            <c:numRef>
              <c:extLst>
                <c:ext xmlns:c15="http://schemas.microsoft.com/office/drawing/2012/chart" uri="{02D57815-91ED-43cb-92C2-25804820EDAC}">
                  <c15:fullRef>
                    <c15:sqref>Hoja2!$B$2:$B$7</c15:sqref>
                  </c15:fullRef>
                </c:ext>
              </c:extLst>
              <c:f>(Hoja2!$B$2,Hoja2!$B$4,Hoja2!$B$6)</c:f>
              <c:numCache>
                <c:formatCode>"Q"#,##0.00</c:formatCode>
                <c:ptCount val="3"/>
                <c:pt idx="0">
                  <c:v>317687000</c:v>
                </c:pt>
                <c:pt idx="1" formatCode="&quot;Q&quot;#,##0_);[Red]\(&quot;Q&quot;#,##0\)">
                  <c:v>92009887.060000002</c:v>
                </c:pt>
                <c:pt idx="2" formatCode="0.0%">
                  <c:v>0.28962433798046505</c:v>
                </c:pt>
              </c:numCache>
            </c:numRef>
          </c:val>
          <c:extLst>
            <c:ext xmlns:c16="http://schemas.microsoft.com/office/drawing/2014/chart" uri="{C3380CC4-5D6E-409C-BE32-E72D297353CC}">
              <c16:uniqueId val="{00000000-CD73-44CA-9A9F-259D5A9065EB}"/>
            </c:ext>
          </c:extLst>
        </c:ser>
        <c:dLbls>
          <c:dLblPos val="outEnd"/>
          <c:showLegendKey val="0"/>
          <c:showVal val="1"/>
          <c:showCatName val="0"/>
          <c:showSerName val="0"/>
          <c:showPercent val="0"/>
          <c:showBubbleSize val="0"/>
          <c:showLeaderLines val="1"/>
        </c:dLbls>
        <c:firstSliceAng val="0"/>
      </c:pieChart>
      <c:spPr>
        <a:noFill/>
        <a:ln>
          <a:noFill/>
        </a:ln>
        <a:effectLst/>
        <a:sp3d/>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G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4.png"/><Relationship Id="rId4"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2</xdr:col>
      <xdr:colOff>1039091</xdr:colOff>
      <xdr:row>0</xdr:row>
      <xdr:rowOff>121227</xdr:rowOff>
    </xdr:from>
    <xdr:to>
      <xdr:col>2</xdr:col>
      <xdr:colOff>2206559</xdr:colOff>
      <xdr:row>4</xdr:row>
      <xdr:rowOff>123702</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2961409" y="121227"/>
          <a:ext cx="1171179" cy="1039091"/>
        </a:xfrm>
        <a:prstGeom prst="rect">
          <a:avLst/>
        </a:prstGeom>
      </xdr:spPr>
    </xdr:pic>
    <xdr:clientData/>
  </xdr:twoCellAnchor>
  <xdr:twoCellAnchor editAs="oneCell">
    <xdr:from>
      <xdr:col>1</xdr:col>
      <xdr:colOff>214313</xdr:colOff>
      <xdr:row>0</xdr:row>
      <xdr:rowOff>142875</xdr:rowOff>
    </xdr:from>
    <xdr:to>
      <xdr:col>2</xdr:col>
      <xdr:colOff>851646</xdr:colOff>
      <xdr:row>4</xdr:row>
      <xdr:rowOff>82736</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976313" y="142875"/>
          <a:ext cx="2138921" cy="982008"/>
        </a:xfrm>
        <a:prstGeom prst="rect">
          <a:avLst/>
        </a:prstGeom>
      </xdr:spPr>
    </xdr:pic>
    <xdr:clientData/>
  </xdr:twoCellAnchor>
  <xdr:twoCellAnchor editAs="oneCell">
    <xdr:from>
      <xdr:col>10</xdr:col>
      <xdr:colOff>137394</xdr:colOff>
      <xdr:row>11</xdr:row>
      <xdr:rowOff>315878</xdr:rowOff>
    </xdr:from>
    <xdr:to>
      <xdr:col>11</xdr:col>
      <xdr:colOff>907676</xdr:colOff>
      <xdr:row>18</xdr:row>
      <xdr:rowOff>294774</xdr:rowOff>
    </xdr:to>
    <xdr:pic>
      <xdr:nvPicPr>
        <xdr:cNvPr id="15" name="Imagen 14">
          <a:extLst>
            <a:ext uri="{FF2B5EF4-FFF2-40B4-BE49-F238E27FC236}">
              <a16:creationId xmlns:a16="http://schemas.microsoft.com/office/drawing/2014/main" id="{454CA2B6-03BB-4E9E-997F-8837C204EAD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12710394" y="4125878"/>
          <a:ext cx="3257988" cy="3351867"/>
        </a:xfrm>
        <a:prstGeom prst="rect">
          <a:avLst/>
        </a:prstGeom>
      </xdr:spPr>
    </xdr:pic>
    <xdr:clientData/>
  </xdr:twoCellAnchor>
  <xdr:twoCellAnchor>
    <xdr:from>
      <xdr:col>4</xdr:col>
      <xdr:colOff>974911</xdr:colOff>
      <xdr:row>13</xdr:row>
      <xdr:rowOff>459441</xdr:rowOff>
    </xdr:from>
    <xdr:to>
      <xdr:col>5</xdr:col>
      <xdr:colOff>795618</xdr:colOff>
      <xdr:row>18</xdr:row>
      <xdr:rowOff>414617</xdr:rowOff>
    </xdr:to>
    <xdr:graphicFrame macro="">
      <xdr:nvGraphicFramePr>
        <xdr:cNvPr id="16" name="Gráfico 15">
          <a:extLst>
            <a:ext uri="{FF2B5EF4-FFF2-40B4-BE49-F238E27FC236}">
              <a16:creationId xmlns:a16="http://schemas.microsoft.com/office/drawing/2014/main" id="{3333287C-0C2B-471E-AF44-228438633B9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14</xdr:col>
      <xdr:colOff>355787</xdr:colOff>
      <xdr:row>0</xdr:row>
      <xdr:rowOff>0</xdr:rowOff>
    </xdr:from>
    <xdr:to>
      <xdr:col>14</xdr:col>
      <xdr:colOff>1555937</xdr:colOff>
      <xdr:row>4</xdr:row>
      <xdr:rowOff>152400</xdr:rowOff>
    </xdr:to>
    <xdr:pic>
      <xdr:nvPicPr>
        <xdr:cNvPr id="3" name="Imagen 2">
          <a:extLst>
            <a:ext uri="{FF2B5EF4-FFF2-40B4-BE49-F238E27FC236}">
              <a16:creationId xmlns:a16="http://schemas.microsoft.com/office/drawing/2014/main" id="{8F537E06-BCC0-4FBE-98C7-27F91040C72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9629905" y="0"/>
          <a:ext cx="1200150" cy="1194547"/>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571499</xdr:colOff>
      <xdr:row>3</xdr:row>
      <xdr:rowOff>61911</xdr:rowOff>
    </xdr:from>
    <xdr:to>
      <xdr:col>9</xdr:col>
      <xdr:colOff>133350</xdr:colOff>
      <xdr:row>15</xdr:row>
      <xdr:rowOff>142874</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S31"/>
  <sheetViews>
    <sheetView showGridLines="0" tabSelected="1" topLeftCell="F1" zoomScale="85" zoomScaleNormal="85" workbookViewId="0">
      <selection activeCell="Q4" sqref="Q4"/>
    </sheetView>
  </sheetViews>
  <sheetFormatPr baseColWidth="10" defaultColWidth="11.42578125" defaultRowHeight="15" x14ac:dyDescent="0.25"/>
  <cols>
    <col min="1" max="1" width="11.42578125" style="1"/>
    <col min="2" max="2" width="22.5703125" style="1" customWidth="1"/>
    <col min="3" max="3" width="33.42578125" style="1" customWidth="1"/>
    <col min="4" max="4" width="3.85546875" style="1" customWidth="1"/>
    <col min="5" max="5" width="33.7109375" style="1" customWidth="1"/>
    <col min="6" max="6" width="21.7109375" style="1" customWidth="1"/>
    <col min="7" max="7" width="3.85546875" style="1" customWidth="1"/>
    <col min="8" max="8" width="30.85546875" style="1" customWidth="1"/>
    <col min="9" max="9" width="23.140625" style="1" customWidth="1"/>
    <col min="10" max="10" width="3.85546875" style="1" customWidth="1"/>
    <col min="11" max="11" width="37.28515625" style="1" customWidth="1"/>
    <col min="12" max="12" width="16" style="1" customWidth="1"/>
    <col min="13" max="13" width="3.85546875" style="1" customWidth="1"/>
    <col min="14" max="14" width="43.42578125" style="1" customWidth="1"/>
    <col min="15" max="15" width="27.140625" style="1" customWidth="1"/>
    <col min="16" max="18" width="11.42578125" style="1"/>
    <col min="19" max="19" width="13.140625" style="1" bestFit="1" customWidth="1"/>
    <col min="20" max="16384" width="11.42578125" style="1"/>
  </cols>
  <sheetData>
    <row r="2" spans="2:19" ht="26.25" x14ac:dyDescent="0.4">
      <c r="B2" s="121" t="s">
        <v>18</v>
      </c>
      <c r="C2" s="121"/>
      <c r="D2" s="121"/>
      <c r="E2" s="121"/>
      <c r="F2" s="121"/>
      <c r="G2" s="121"/>
      <c r="H2" s="121"/>
      <c r="I2" s="121"/>
      <c r="J2" s="121"/>
      <c r="K2" s="121"/>
      <c r="L2" s="121"/>
      <c r="M2" s="121"/>
      <c r="N2" s="121"/>
      <c r="O2" s="121"/>
    </row>
    <row r="3" spans="2:19" ht="18" x14ac:dyDescent="0.25">
      <c r="B3" s="122" t="s">
        <v>74</v>
      </c>
      <c r="C3" s="123"/>
      <c r="D3" s="123"/>
      <c r="E3" s="123"/>
      <c r="F3" s="123"/>
      <c r="G3" s="123"/>
      <c r="H3" s="123"/>
      <c r="I3" s="123"/>
      <c r="J3" s="123"/>
      <c r="K3" s="123"/>
      <c r="L3" s="123"/>
      <c r="M3" s="123"/>
      <c r="N3" s="123"/>
      <c r="O3" s="123"/>
    </row>
    <row r="4" spans="2:19" ht="23.25" x14ac:dyDescent="0.35">
      <c r="B4" s="124" t="s">
        <v>29</v>
      </c>
      <c r="C4" s="124"/>
      <c r="D4" s="124"/>
      <c r="E4" s="124"/>
      <c r="F4" s="124"/>
      <c r="G4" s="124"/>
      <c r="H4" s="124"/>
      <c r="I4" s="124"/>
      <c r="J4" s="124"/>
      <c r="K4" s="124"/>
      <c r="L4" s="124"/>
      <c r="M4" s="124"/>
      <c r="N4" s="124"/>
      <c r="O4" s="124"/>
    </row>
    <row r="5" spans="2:19" ht="12.75" customHeight="1" x14ac:dyDescent="0.25">
      <c r="B5" s="8"/>
      <c r="C5" s="2"/>
      <c r="D5" s="2"/>
      <c r="E5" s="2"/>
      <c r="F5" s="2"/>
      <c r="G5" s="2"/>
      <c r="H5" s="2"/>
      <c r="I5" s="2"/>
      <c r="J5" s="5"/>
      <c r="K5" s="5"/>
      <c r="L5" s="5"/>
      <c r="M5" s="5"/>
      <c r="N5" s="5"/>
      <c r="O5" s="9"/>
    </row>
    <row r="6" spans="2:19" ht="15.75" thickBot="1" x14ac:dyDescent="0.3">
      <c r="B6" s="2"/>
      <c r="C6" s="2"/>
      <c r="D6" s="2"/>
      <c r="E6" s="2"/>
      <c r="F6" s="2"/>
      <c r="G6" s="2"/>
      <c r="H6" s="2"/>
      <c r="I6" s="2"/>
      <c r="J6" s="5"/>
      <c r="K6" s="5"/>
      <c r="L6" s="5"/>
      <c r="M6" s="5"/>
      <c r="N6" s="5"/>
      <c r="O6" s="9" t="s">
        <v>7</v>
      </c>
    </row>
    <row r="7" spans="2:19" ht="37.5" customHeight="1" x14ac:dyDescent="0.25">
      <c r="B7" s="128" t="s">
        <v>1</v>
      </c>
      <c r="C7" s="129"/>
      <c r="D7" s="2"/>
      <c r="E7" s="128" t="s">
        <v>20</v>
      </c>
      <c r="F7" s="129"/>
      <c r="G7" s="2"/>
      <c r="H7" s="61" t="s">
        <v>16</v>
      </c>
      <c r="I7" s="129"/>
      <c r="K7" s="125" t="s">
        <v>17</v>
      </c>
      <c r="L7" s="126"/>
      <c r="N7" s="61" t="s">
        <v>2</v>
      </c>
      <c r="O7" s="127"/>
    </row>
    <row r="8" spans="2:19" ht="30" customHeight="1" x14ac:dyDescent="0.25">
      <c r="B8" s="67" t="s">
        <v>56</v>
      </c>
      <c r="C8" s="70" t="s">
        <v>57</v>
      </c>
      <c r="D8" s="2"/>
      <c r="E8" s="104" t="s">
        <v>11</v>
      </c>
      <c r="F8" s="101">
        <v>314422919</v>
      </c>
      <c r="G8" s="2"/>
      <c r="H8" s="6" t="s">
        <v>30</v>
      </c>
      <c r="I8" s="31">
        <v>44029084.439999998</v>
      </c>
      <c r="K8" s="6" t="s">
        <v>38</v>
      </c>
      <c r="L8" s="7">
        <v>271079139.56</v>
      </c>
      <c r="N8" s="113" t="s">
        <v>13</v>
      </c>
      <c r="O8" s="120">
        <v>71519684</v>
      </c>
      <c r="Q8" s="3"/>
      <c r="R8" s="10"/>
    </row>
    <row r="9" spans="2:19" ht="30" customHeight="1" x14ac:dyDescent="0.25">
      <c r="B9" s="68"/>
      <c r="C9" s="71"/>
      <c r="D9" s="2"/>
      <c r="E9" s="106"/>
      <c r="F9" s="103"/>
      <c r="G9" s="2"/>
      <c r="H9" s="6" t="s">
        <v>31</v>
      </c>
      <c r="I9" s="31">
        <v>4959165.57</v>
      </c>
      <c r="K9" s="6" t="s">
        <v>39</v>
      </c>
      <c r="L9" s="7">
        <v>95779.32</v>
      </c>
      <c r="N9" s="113"/>
      <c r="O9" s="120"/>
    </row>
    <row r="10" spans="2:19" ht="30" customHeight="1" x14ac:dyDescent="0.25">
      <c r="B10" s="69"/>
      <c r="C10" s="72"/>
      <c r="D10" s="2"/>
      <c r="E10" s="104" t="s">
        <v>5</v>
      </c>
      <c r="F10" s="101">
        <v>271356337.64999998</v>
      </c>
      <c r="G10" s="2"/>
      <c r="H10" s="6" t="s">
        <v>32</v>
      </c>
      <c r="I10" s="31">
        <v>2828235.62</v>
      </c>
      <c r="K10" s="6" t="s">
        <v>40</v>
      </c>
      <c r="L10" s="7">
        <v>144207.76999999999</v>
      </c>
      <c r="N10" s="113" t="s">
        <v>14</v>
      </c>
      <c r="O10" s="120">
        <v>43928884.439999998</v>
      </c>
      <c r="R10" s="66"/>
      <c r="S10" s="95"/>
    </row>
    <row r="11" spans="2:19" ht="30" customHeight="1" x14ac:dyDescent="0.25">
      <c r="B11" s="67" t="s">
        <v>64</v>
      </c>
      <c r="C11" s="70" t="s">
        <v>65</v>
      </c>
      <c r="D11" s="2"/>
      <c r="E11" s="105"/>
      <c r="F11" s="102"/>
      <c r="G11" s="2"/>
      <c r="H11" s="16" t="s">
        <v>33</v>
      </c>
      <c r="I11" s="32">
        <v>1126599.05</v>
      </c>
      <c r="K11" s="6" t="s">
        <v>41</v>
      </c>
      <c r="L11" s="7">
        <v>37211</v>
      </c>
      <c r="N11" s="113"/>
      <c r="O11" s="120"/>
      <c r="R11" s="66"/>
      <c r="S11" s="95"/>
    </row>
    <row r="12" spans="2:19" ht="30" customHeight="1" x14ac:dyDescent="0.25">
      <c r="B12" s="68"/>
      <c r="C12" s="71"/>
      <c r="D12" s="2"/>
      <c r="E12" s="106"/>
      <c r="F12" s="103"/>
      <c r="G12" s="2"/>
      <c r="H12" s="6" t="s">
        <v>34</v>
      </c>
      <c r="I12" s="31">
        <v>215814444.38999999</v>
      </c>
      <c r="K12" s="52"/>
      <c r="L12" s="90"/>
      <c r="N12" s="113"/>
      <c r="O12" s="120"/>
      <c r="R12" s="66"/>
      <c r="S12" s="96"/>
    </row>
    <row r="13" spans="2:19" ht="28.5" customHeight="1" thickBot="1" x14ac:dyDescent="0.3">
      <c r="B13" s="69"/>
      <c r="C13" s="72"/>
      <c r="D13" s="2"/>
      <c r="E13" s="104" t="s">
        <v>12</v>
      </c>
      <c r="F13" s="111">
        <f>+F10/F8</f>
        <v>0.86302976422020938</v>
      </c>
      <c r="G13" s="2"/>
      <c r="H13" s="27" t="s">
        <v>62</v>
      </c>
      <c r="I13" s="28">
        <v>2598808.58</v>
      </c>
      <c r="K13" s="91"/>
      <c r="L13" s="92"/>
      <c r="N13" s="104" t="s">
        <v>15</v>
      </c>
      <c r="O13" s="115">
        <f>+O10/O8</f>
        <v>0.61422089672543856</v>
      </c>
    </row>
    <row r="14" spans="2:19" ht="39" customHeight="1" x14ac:dyDescent="0.25">
      <c r="B14" s="67" t="s">
        <v>58</v>
      </c>
      <c r="C14" s="70" t="s">
        <v>59</v>
      </c>
      <c r="D14" s="2"/>
      <c r="E14" s="106"/>
      <c r="F14" s="112"/>
      <c r="G14" s="2"/>
      <c r="H14" s="73" t="s">
        <v>22</v>
      </c>
      <c r="I14" s="74"/>
      <c r="K14" s="91"/>
      <c r="L14" s="92"/>
      <c r="N14" s="105"/>
      <c r="O14" s="116"/>
    </row>
    <row r="15" spans="2:19" ht="33" customHeight="1" x14ac:dyDescent="0.25">
      <c r="B15" s="68"/>
      <c r="C15" s="71"/>
      <c r="D15" s="2"/>
      <c r="E15" s="76"/>
      <c r="F15" s="77"/>
      <c r="G15" s="2"/>
      <c r="H15" s="113" t="s">
        <v>36</v>
      </c>
      <c r="I15" s="107">
        <v>2253725.64</v>
      </c>
      <c r="K15" s="91"/>
      <c r="L15" s="92"/>
      <c r="M15"/>
      <c r="N15" s="106"/>
      <c r="O15" s="117"/>
    </row>
    <row r="16" spans="2:19" ht="38.25" customHeight="1" x14ac:dyDescent="0.25">
      <c r="B16" s="69"/>
      <c r="C16" s="72"/>
      <c r="D16" s="2"/>
      <c r="E16" s="78"/>
      <c r="F16" s="79"/>
      <c r="G16" s="2"/>
      <c r="H16" s="113"/>
      <c r="I16" s="114"/>
      <c r="K16" s="91"/>
      <c r="L16" s="92"/>
      <c r="N16" s="6" t="s">
        <v>28</v>
      </c>
      <c r="O16" s="14" t="s">
        <v>75</v>
      </c>
    </row>
    <row r="17" spans="2:15" ht="60" customHeight="1" x14ac:dyDescent="0.25">
      <c r="B17" s="67" t="s">
        <v>60</v>
      </c>
      <c r="C17" s="130" t="s">
        <v>61</v>
      </c>
      <c r="D17" s="2"/>
      <c r="E17" s="78"/>
      <c r="F17" s="79"/>
      <c r="G17" s="2"/>
      <c r="H17" s="6" t="s">
        <v>35</v>
      </c>
      <c r="I17" s="7">
        <v>266015450.08000001</v>
      </c>
      <c r="K17" s="91"/>
      <c r="L17" s="92"/>
      <c r="N17" s="6" t="s">
        <v>27</v>
      </c>
      <c r="O17" s="14" t="s">
        <v>63</v>
      </c>
    </row>
    <row r="18" spans="2:15" ht="37.5" customHeight="1" x14ac:dyDescent="0.25">
      <c r="B18" s="68"/>
      <c r="C18" s="131"/>
      <c r="D18" s="2"/>
      <c r="E18" s="78"/>
      <c r="F18" s="79"/>
      <c r="G18" s="2"/>
      <c r="H18" s="109" t="s">
        <v>37</v>
      </c>
      <c r="I18" s="107">
        <v>3087161.93</v>
      </c>
      <c r="K18" s="91"/>
      <c r="L18" s="92"/>
      <c r="N18" s="13" t="s">
        <v>24</v>
      </c>
      <c r="O18" s="14" t="s">
        <v>76</v>
      </c>
    </row>
    <row r="19" spans="2:15" ht="37.5" customHeight="1" thickBot="1" x14ac:dyDescent="0.3">
      <c r="B19" s="75"/>
      <c r="C19" s="132"/>
      <c r="D19" s="2"/>
      <c r="E19" s="80"/>
      <c r="F19" s="81"/>
      <c r="G19" s="2"/>
      <c r="H19" s="110"/>
      <c r="I19" s="108"/>
      <c r="K19" s="93"/>
      <c r="L19" s="94"/>
      <c r="N19" s="4" t="s">
        <v>23</v>
      </c>
      <c r="O19" s="15" t="s">
        <v>67</v>
      </c>
    </row>
    <row r="20" spans="2:15" ht="23.25" customHeight="1" thickBot="1" x14ac:dyDescent="0.3">
      <c r="B20" s="2"/>
      <c r="C20" s="2"/>
      <c r="D20" s="2"/>
      <c r="E20" s="2"/>
      <c r="F20" s="20"/>
      <c r="G20" s="2"/>
      <c r="H20" s="2"/>
      <c r="I20" s="2"/>
    </row>
    <row r="21" spans="2:15" ht="35.25" customHeight="1" thickBot="1" x14ac:dyDescent="0.3">
      <c r="B21" s="2"/>
      <c r="C21" s="2"/>
      <c r="D21" s="142" t="s">
        <v>4</v>
      </c>
      <c r="E21" s="135"/>
      <c r="F21" s="135" t="s">
        <v>3</v>
      </c>
      <c r="G21" s="135"/>
      <c r="H21" s="17" t="s">
        <v>5</v>
      </c>
      <c r="I21" s="18" t="s">
        <v>6</v>
      </c>
      <c r="K21" s="97" t="s">
        <v>66</v>
      </c>
      <c r="L21" s="98"/>
      <c r="M21" s="98"/>
      <c r="N21" s="99"/>
      <c r="O21" s="100"/>
    </row>
    <row r="22" spans="2:15" ht="51.75" customHeight="1" x14ac:dyDescent="0.25">
      <c r="B22" s="61" t="s">
        <v>21</v>
      </c>
      <c r="C22" s="21" t="s">
        <v>25</v>
      </c>
      <c r="D22" s="82" t="s">
        <v>48</v>
      </c>
      <c r="E22" s="83"/>
      <c r="F22" s="56">
        <v>41278661</v>
      </c>
      <c r="G22" s="56"/>
      <c r="H22" s="11">
        <v>25106565.379999999</v>
      </c>
      <c r="I22" s="19">
        <f>+H22/F22*100</f>
        <v>60.822140960434737</v>
      </c>
      <c r="K22" s="33" t="s">
        <v>73</v>
      </c>
      <c r="L22" s="34"/>
      <c r="M22" s="34"/>
      <c r="N22" s="34"/>
      <c r="O22" s="35"/>
    </row>
    <row r="23" spans="2:15" ht="90" customHeight="1" x14ac:dyDescent="0.25">
      <c r="B23" s="62"/>
      <c r="C23" s="22" t="s">
        <v>26</v>
      </c>
      <c r="D23" s="48" t="s">
        <v>49</v>
      </c>
      <c r="E23" s="49"/>
      <c r="F23" s="50">
        <v>6730564</v>
      </c>
      <c r="G23" s="51"/>
      <c r="H23" s="11">
        <v>3868729.62</v>
      </c>
      <c r="I23" s="19">
        <f t="shared" ref="I23" si="0">+H23/F23*100</f>
        <v>57.480021287963389</v>
      </c>
      <c r="K23" s="36" t="s">
        <v>68</v>
      </c>
      <c r="L23" s="37"/>
      <c r="M23" s="37"/>
      <c r="N23" s="37"/>
      <c r="O23" s="38"/>
    </row>
    <row r="24" spans="2:15" ht="57" customHeight="1" x14ac:dyDescent="0.25">
      <c r="B24" s="62"/>
      <c r="C24" s="140" t="s">
        <v>42</v>
      </c>
      <c r="D24" s="52" t="s">
        <v>50</v>
      </c>
      <c r="E24" s="53"/>
      <c r="F24" s="136">
        <v>235510267</v>
      </c>
      <c r="G24" s="137"/>
      <c r="H24" s="88">
        <v>226501806.46000001</v>
      </c>
      <c r="I24" s="118">
        <f>+H24/F24*100</f>
        <v>96.174918123633219</v>
      </c>
      <c r="K24" s="39"/>
      <c r="L24" s="40"/>
      <c r="M24" s="40"/>
      <c r="N24" s="40"/>
      <c r="O24" s="41"/>
    </row>
    <row r="25" spans="2:15" ht="57" customHeight="1" x14ac:dyDescent="0.25">
      <c r="B25" s="62"/>
      <c r="C25" s="141"/>
      <c r="D25" s="54"/>
      <c r="E25" s="55"/>
      <c r="F25" s="138"/>
      <c r="G25" s="139"/>
      <c r="H25" s="89"/>
      <c r="I25" s="119"/>
      <c r="K25" s="42"/>
      <c r="L25" s="43"/>
      <c r="M25" s="43"/>
      <c r="N25" s="43"/>
      <c r="O25" s="44"/>
    </row>
    <row r="26" spans="2:15" ht="59.25" customHeight="1" x14ac:dyDescent="0.25">
      <c r="B26" s="63"/>
      <c r="C26" s="22" t="s">
        <v>43</v>
      </c>
      <c r="D26" s="133" t="s">
        <v>51</v>
      </c>
      <c r="E26" s="134"/>
      <c r="F26" s="50">
        <v>12484877</v>
      </c>
      <c r="G26" s="51"/>
      <c r="H26" s="11">
        <v>6064217.1600000001</v>
      </c>
      <c r="I26" s="19">
        <f t="shared" ref="I26:I28" si="1">+H26/F26*100</f>
        <v>48.572502236105329</v>
      </c>
      <c r="K26" s="36" t="s">
        <v>69</v>
      </c>
      <c r="L26" s="37"/>
      <c r="M26" s="37"/>
      <c r="N26" s="37"/>
      <c r="O26" s="38"/>
    </row>
    <row r="27" spans="2:15" ht="193.5" customHeight="1" x14ac:dyDescent="0.25">
      <c r="B27" s="63"/>
      <c r="C27" s="22" t="s">
        <v>44</v>
      </c>
      <c r="D27" s="48" t="s">
        <v>52</v>
      </c>
      <c r="E27" s="49"/>
      <c r="F27" s="50">
        <v>4378462</v>
      </c>
      <c r="G27" s="51"/>
      <c r="H27" s="11">
        <v>2429091.5099999998</v>
      </c>
      <c r="I27" s="19">
        <f t="shared" si="1"/>
        <v>55.478190972081052</v>
      </c>
      <c r="K27" s="45" t="s">
        <v>70</v>
      </c>
      <c r="L27" s="46"/>
      <c r="M27" s="46"/>
      <c r="N27" s="46"/>
      <c r="O27" s="47"/>
    </row>
    <row r="28" spans="2:15" ht="57" customHeight="1" x14ac:dyDescent="0.25">
      <c r="B28" s="63"/>
      <c r="C28" s="22" t="s">
        <v>45</v>
      </c>
      <c r="D28" s="82" t="s">
        <v>53</v>
      </c>
      <c r="E28" s="83"/>
      <c r="F28" s="56">
        <v>5543404</v>
      </c>
      <c r="G28" s="56"/>
      <c r="H28" s="11">
        <v>2745753.43</v>
      </c>
      <c r="I28" s="19">
        <f t="shared" si="1"/>
        <v>49.531901878340463</v>
      </c>
      <c r="K28" s="45" t="s">
        <v>71</v>
      </c>
      <c r="L28" s="46"/>
      <c r="M28" s="46"/>
      <c r="N28" s="46"/>
      <c r="O28" s="47"/>
    </row>
    <row r="29" spans="2:15" ht="133.5" customHeight="1" x14ac:dyDescent="0.25">
      <c r="B29" s="64"/>
      <c r="C29" s="23" t="s">
        <v>46</v>
      </c>
      <c r="D29" s="48" t="s">
        <v>54</v>
      </c>
      <c r="E29" s="49"/>
      <c r="F29" s="50">
        <v>8162658</v>
      </c>
      <c r="G29" s="51"/>
      <c r="H29" s="30">
        <v>4387070.6399999997</v>
      </c>
      <c r="I29" s="26">
        <f>+H29/F29*100</f>
        <v>53.745613744934552</v>
      </c>
      <c r="K29" s="57" t="s">
        <v>72</v>
      </c>
      <c r="L29" s="46"/>
      <c r="M29" s="46"/>
      <c r="N29" s="46"/>
      <c r="O29" s="47"/>
    </row>
    <row r="30" spans="2:15" ht="133.5" customHeight="1" thickBot="1" x14ac:dyDescent="0.3">
      <c r="B30" s="65"/>
      <c r="C30" s="24" t="s">
        <v>47</v>
      </c>
      <c r="D30" s="84" t="s">
        <v>55</v>
      </c>
      <c r="E30" s="85"/>
      <c r="F30" s="86">
        <v>334026</v>
      </c>
      <c r="G30" s="87"/>
      <c r="H30" s="25">
        <v>253103.45</v>
      </c>
      <c r="I30" s="29">
        <f>+H30/F30*100</f>
        <v>75.773577505942654</v>
      </c>
      <c r="K30" s="58"/>
      <c r="L30" s="59"/>
      <c r="M30" s="59"/>
      <c r="N30" s="59"/>
      <c r="O30" s="60"/>
    </row>
    <row r="31" spans="2:15" x14ac:dyDescent="0.25">
      <c r="K31" s="12"/>
    </row>
  </sheetData>
  <mergeCells count="66">
    <mergeCell ref="C17:C19"/>
    <mergeCell ref="D27:E27"/>
    <mergeCell ref="D26:E26"/>
    <mergeCell ref="D22:E22"/>
    <mergeCell ref="F27:G27"/>
    <mergeCell ref="F26:G26"/>
    <mergeCell ref="F22:G22"/>
    <mergeCell ref="D23:E23"/>
    <mergeCell ref="F23:G23"/>
    <mergeCell ref="F21:G21"/>
    <mergeCell ref="F24:G25"/>
    <mergeCell ref="C24:C25"/>
    <mergeCell ref="D21:E21"/>
    <mergeCell ref="O8:O9"/>
    <mergeCell ref="B2:O2"/>
    <mergeCell ref="B3:O3"/>
    <mergeCell ref="B4:O4"/>
    <mergeCell ref="K7:L7"/>
    <mergeCell ref="N7:O7"/>
    <mergeCell ref="E7:F7"/>
    <mergeCell ref="B7:C7"/>
    <mergeCell ref="H7:I7"/>
    <mergeCell ref="N8:N9"/>
    <mergeCell ref="F8:F9"/>
    <mergeCell ref="E8:E9"/>
    <mergeCell ref="S10:S12"/>
    <mergeCell ref="K21:O21"/>
    <mergeCell ref="F10:F12"/>
    <mergeCell ref="E10:E12"/>
    <mergeCell ref="I18:I19"/>
    <mergeCell ref="H18:H19"/>
    <mergeCell ref="F13:F14"/>
    <mergeCell ref="E13:E14"/>
    <mergeCell ref="H15:H16"/>
    <mergeCell ref="I15:I16"/>
    <mergeCell ref="O13:O15"/>
    <mergeCell ref="N13:N15"/>
    <mergeCell ref="O10:O12"/>
    <mergeCell ref="N10:N12"/>
    <mergeCell ref="B22:B30"/>
    <mergeCell ref="R10:R12"/>
    <mergeCell ref="B8:B10"/>
    <mergeCell ref="C8:C10"/>
    <mergeCell ref="B14:B16"/>
    <mergeCell ref="C14:C16"/>
    <mergeCell ref="C11:C13"/>
    <mergeCell ref="B11:B13"/>
    <mergeCell ref="H14:I14"/>
    <mergeCell ref="B17:B19"/>
    <mergeCell ref="E15:F19"/>
    <mergeCell ref="D28:E28"/>
    <mergeCell ref="D30:E30"/>
    <mergeCell ref="F30:G30"/>
    <mergeCell ref="H24:H25"/>
    <mergeCell ref="K12:L19"/>
    <mergeCell ref="K22:O22"/>
    <mergeCell ref="K23:O25"/>
    <mergeCell ref="K26:O26"/>
    <mergeCell ref="K27:O27"/>
    <mergeCell ref="D29:E29"/>
    <mergeCell ref="F29:G29"/>
    <mergeCell ref="D24:E25"/>
    <mergeCell ref="F28:G28"/>
    <mergeCell ref="K28:O28"/>
    <mergeCell ref="K29:O30"/>
    <mergeCell ref="I24:I25"/>
  </mergeCells>
  <printOptions horizontalCentered="1" verticalCentered="1"/>
  <pageMargins left="0.15748031496062992" right="0.15748031496062992" top="0.39370078740157483" bottom="0.39370078740157483" header="0.31496062992125984" footer="0.31496062992125984"/>
  <pageSetup paperSize="301" scale="4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
  <sheetViews>
    <sheetView workbookViewId="0">
      <selection activeCell="E6" sqref="E6"/>
    </sheetView>
  </sheetViews>
  <sheetFormatPr baseColWidth="10" defaultRowHeight="15" x14ac:dyDescent="0.25"/>
  <cols>
    <col min="1" max="1" width="12.85546875" customWidth="1"/>
    <col min="2" max="2" width="16.28515625" customWidth="1"/>
  </cols>
  <sheetData>
    <row r="1" spans="1:2" ht="25.5" x14ac:dyDescent="0.25">
      <c r="A1" s="6" t="s">
        <v>8</v>
      </c>
      <c r="B1" s="7">
        <v>20575616.25</v>
      </c>
    </row>
    <row r="2" spans="1:2" ht="38.25" x14ac:dyDescent="0.25">
      <c r="A2" s="6" t="s">
        <v>19</v>
      </c>
      <c r="B2" s="7">
        <v>694873.59999999998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7"/>
  <sheetViews>
    <sheetView workbookViewId="0">
      <selection activeCell="D21" sqref="D21"/>
    </sheetView>
  </sheetViews>
  <sheetFormatPr baseColWidth="10" defaultRowHeight="15" x14ac:dyDescent="0.25"/>
  <cols>
    <col min="1" max="1" width="34.42578125" bestFit="1" customWidth="1"/>
    <col min="2" max="2" width="15.140625" bestFit="1" customWidth="1"/>
  </cols>
  <sheetData>
    <row r="2" spans="1:2" x14ac:dyDescent="0.25">
      <c r="A2" s="104" t="s">
        <v>0</v>
      </c>
      <c r="B2" s="101">
        <v>317687000</v>
      </c>
    </row>
    <row r="3" spans="1:2" x14ac:dyDescent="0.25">
      <c r="A3" s="106"/>
      <c r="B3" s="103"/>
    </row>
    <row r="4" spans="1:2" x14ac:dyDescent="0.25">
      <c r="A4" s="104" t="s">
        <v>9</v>
      </c>
      <c r="B4" s="143">
        <v>92009887.060000002</v>
      </c>
    </row>
    <row r="5" spans="1:2" x14ac:dyDescent="0.25">
      <c r="A5" s="106"/>
      <c r="B5" s="144"/>
    </row>
    <row r="6" spans="1:2" x14ac:dyDescent="0.25">
      <c r="A6" s="104" t="s">
        <v>10</v>
      </c>
      <c r="B6" s="145">
        <f>+B4/B2</f>
        <v>0.28962433798046505</v>
      </c>
    </row>
    <row r="7" spans="1:2" x14ac:dyDescent="0.25">
      <c r="A7" s="106"/>
      <c r="B7" s="146"/>
    </row>
  </sheetData>
  <mergeCells count="6">
    <mergeCell ref="A2:A3"/>
    <mergeCell ref="B2:B3"/>
    <mergeCell ref="A4:A5"/>
    <mergeCell ref="B4:B5"/>
    <mergeCell ref="A6:A7"/>
    <mergeCell ref="B6:B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A39D96561CF3FA49BA629FB29367CEAB" ma:contentTypeVersion="13" ma:contentTypeDescription="Crear nuevo documento." ma:contentTypeScope="" ma:versionID="606f3e7cb7d8008fc89ea2fbbbc52b3a">
  <xsd:schema xmlns:xsd="http://www.w3.org/2001/XMLSchema" xmlns:xs="http://www.w3.org/2001/XMLSchema" xmlns:p="http://schemas.microsoft.com/office/2006/metadata/properties" xmlns:ns3="efcf9931-6988-4c26-989d-90fd7d9d6177" xmlns:ns4="2de3127d-b50e-4c29-b846-9213acea4d89" targetNamespace="http://schemas.microsoft.com/office/2006/metadata/properties" ma:root="true" ma:fieldsID="23e20251a5979eb42f84e23b61b1232f" ns3:_="" ns4:_="">
    <xsd:import namespace="efcf9931-6988-4c26-989d-90fd7d9d6177"/>
    <xsd:import namespace="2de3127d-b50e-4c29-b846-9213acea4d8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cf9931-6988-4c26-989d-90fd7d9d6177"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e3127d-b50e-4c29-b846-9213acea4d8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activity" ma:index="20"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2de3127d-b50e-4c29-b846-9213acea4d89" xsi:nil="true"/>
  </documentManagement>
</p:properties>
</file>

<file path=customXml/itemProps1.xml><?xml version="1.0" encoding="utf-8"?>
<ds:datastoreItem xmlns:ds="http://schemas.openxmlformats.org/officeDocument/2006/customXml" ds:itemID="{262E4126-94EB-49B8-9E9C-4ECBDAE463F4}">
  <ds:schemaRefs>
    <ds:schemaRef ds:uri="http://schemas.microsoft.com/sharepoint/v3/contenttype/forms"/>
  </ds:schemaRefs>
</ds:datastoreItem>
</file>

<file path=customXml/itemProps2.xml><?xml version="1.0" encoding="utf-8"?>
<ds:datastoreItem xmlns:ds="http://schemas.openxmlformats.org/officeDocument/2006/customXml" ds:itemID="{4B3C6549-093B-4DA1-B224-3FF708F694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cf9931-6988-4c26-989d-90fd7d9d6177"/>
    <ds:schemaRef ds:uri="2de3127d-b50e-4c29-b846-9213acea4d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2B19548-EF62-4441-AC26-B10FF5F55CB8}">
  <ds:schemaRefs>
    <ds:schemaRef ds:uri="http://schemas.openxmlformats.org/package/2006/metadata/core-properties"/>
    <ds:schemaRef ds:uri="http://purl.org/dc/elements/1.1/"/>
    <ds:schemaRef ds:uri="http://schemas.microsoft.com/office/2006/metadata/properties"/>
    <ds:schemaRef ds:uri="http://purl.org/dc/terms/"/>
    <ds:schemaRef ds:uri="http://schemas.microsoft.com/office/2006/documentManagement/types"/>
    <ds:schemaRef ds:uri="efcf9931-6988-4c26-989d-90fd7d9d6177"/>
    <ds:schemaRef ds:uri="http://www.w3.org/XML/1998/namespace"/>
    <ds:schemaRef ds:uri="http://schemas.microsoft.com/office/infopath/2007/PartnerControls"/>
    <ds:schemaRef ds:uri="2de3127d-b50e-4c29-b846-9213acea4d89"/>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Tablero</vt:lpstr>
      <vt:lpstr>Hoja3</vt:lpstr>
      <vt:lpstr>Hoja2</vt:lpstr>
      <vt:lpstr>Tablero!Área_de_impresión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CPCC</dc:creator>
  <cp:lastModifiedBy>Manoel Alvarez</cp:lastModifiedBy>
  <cp:lastPrinted>2023-08-09T21:37:14Z</cp:lastPrinted>
  <dcterms:created xsi:type="dcterms:W3CDTF">2023-02-11T22:01:01Z</dcterms:created>
  <dcterms:modified xsi:type="dcterms:W3CDTF">2023-09-09T03:08:54Z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0x010100A39D96561CF3FA49BA629FB29367CEAB</vt:lpwstr>
  </property>
</Properties>
</file>